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0" calcMode="manual"/>
</workbook>
</file>

<file path=xl/calcChain.xml><?xml version="1.0" encoding="utf-8"?>
<calcChain xmlns="http://schemas.openxmlformats.org/spreadsheetml/2006/main">
  <c r="A6" i="2" l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41" i="2"/>
  <c r="G41" i="2"/>
  <c r="S41" i="2"/>
  <c r="B44" i="2"/>
  <c r="E44" i="2"/>
  <c r="F44" i="2"/>
  <c r="G44" i="2"/>
  <c r="H44" i="2"/>
  <c r="I44" i="2"/>
  <c r="J44" i="2"/>
  <c r="K44" i="2"/>
  <c r="L44" i="2"/>
  <c r="O44" i="2"/>
  <c r="P44" i="2"/>
  <c r="Q44" i="2"/>
  <c r="R44" i="2"/>
  <c r="S44" i="2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<sst xmlns="http://schemas.openxmlformats.org/spreadsheetml/2006/main" count="511" uniqueCount="69">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</sst>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2" borderId="1" xfId="0" applyFont="1" applyFill="1" applyBorder="1"/>
    <xf numFmtId="17" fontId="3" fillId="3" borderId="2" xfId="0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5" borderId="4" xfId="0" applyFont="1" applyFill="1" applyBorder="1"/>
    <xf numFmtId="0" fontId="3" fillId="6" borderId="1" xfId="0" applyFont="1" applyFill="1" applyBorder="1"/>
    <xf numFmtId="3" fontId="2" fillId="2" borderId="5" xfId="0" applyNumberFormat="1" applyFont="1" applyFill="1" applyBorder="1"/>
    <xf numFmtId="3" fontId="2" fillId="3" borderId="0" xfId="0" applyNumberFormat="1" applyFont="1" applyFill="1" applyBorder="1"/>
    <xf numFmtId="3" fontId="2" fillId="4" borderId="0" xfId="0" applyNumberFormat="1" applyFont="1" applyFill="1" applyBorder="1"/>
    <xf numFmtId="3" fontId="2" fillId="3" borderId="6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0" xfId="0" applyNumberFormat="1" applyFont="1" applyFill="1" applyBorder="1"/>
    <xf numFmtId="3" fontId="3" fillId="2" borderId="5" xfId="0" applyNumberFormat="1" applyFont="1" applyFill="1" applyBorder="1"/>
    <xf numFmtId="3" fontId="3" fillId="4" borderId="0" xfId="0" applyNumberFormat="1" applyFont="1" applyFill="1" applyBorder="1"/>
    <xf numFmtId="3" fontId="3" fillId="5" borderId="7" xfId="0" applyNumberFormat="1" applyFont="1" applyFill="1" applyBorder="1"/>
    <xf numFmtId="3" fontId="3" fillId="6" borderId="5" xfId="0" applyNumberFormat="1" applyFont="1" applyFill="1" applyBorder="1"/>
    <xf numFmtId="3" fontId="3" fillId="2" borderId="8" xfId="0" applyNumberFormat="1" applyFont="1" applyFill="1" applyBorder="1"/>
    <xf numFmtId="3" fontId="2" fillId="3" borderId="9" xfId="0" applyNumberFormat="1" applyFont="1" applyFill="1" applyBorder="1"/>
    <xf numFmtId="3" fontId="3" fillId="4" borderId="9" xfId="0" applyNumberFormat="1" applyFont="1" applyFill="1" applyBorder="1"/>
    <xf numFmtId="3" fontId="2" fillId="3" borderId="10" xfId="0" applyNumberFormat="1" applyFont="1" applyFill="1" applyBorder="1"/>
    <xf numFmtId="3" fontId="3" fillId="5" borderId="11" xfId="0" applyNumberFormat="1" applyFont="1" applyFill="1" applyBorder="1"/>
    <xf numFmtId="3" fontId="3" fillId="6" borderId="11" xfId="0" applyNumberFormat="1" applyFont="1" applyFill="1" applyBorder="1"/>
    <xf numFmtId="3" fontId="3" fillId="2" borderId="11" xfId="0" applyNumberFormat="1" applyFont="1" applyFill="1" applyBorder="1"/>
    <xf numFmtId="3" fontId="2" fillId="5" borderId="11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3" fontId="3" fillId="2" borderId="1" xfId="0" applyNumberFormat="1" applyFont="1" applyFill="1" applyBorder="1"/>
    <xf numFmtId="3" fontId="3" fillId="3" borderId="2" xfId="0" applyNumberFormat="1" applyFont="1" applyFill="1" applyBorder="1" applyAlignment="1">
      <alignment horizontal="center"/>
    </xf>
    <xf numFmtId="3" fontId="3" fillId="4" borderId="4" xfId="0" applyNumberFormat="1" applyFont="1" applyFill="1" applyBorder="1"/>
    <xf numFmtId="3" fontId="3" fillId="3" borderId="3" xfId="0" applyNumberFormat="1" applyFont="1" applyFill="1" applyBorder="1"/>
    <xf numFmtId="3" fontId="3" fillId="3" borderId="2" xfId="0" applyNumberFormat="1" applyFont="1" applyFill="1" applyBorder="1"/>
    <xf numFmtId="3" fontId="3" fillId="5" borderId="4" xfId="0" applyNumberFormat="1" applyFont="1" applyFill="1" applyBorder="1"/>
    <xf numFmtId="3" fontId="3" fillId="2" borderId="2" xfId="0" applyNumberFormat="1" applyFont="1" applyFill="1" applyBorder="1"/>
    <xf numFmtId="3" fontId="2" fillId="4" borderId="7" xfId="0" applyNumberFormat="1" applyFont="1" applyFill="1" applyBorder="1"/>
    <xf numFmtId="3" fontId="3" fillId="4" borderId="7" xfId="0" applyNumberFormat="1" applyFont="1" applyFill="1" applyBorder="1"/>
    <xf numFmtId="3" fontId="3" fillId="4" borderId="11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3" fontId="3" fillId="6" borderId="7" xfId="0" applyNumberFormat="1" applyFont="1" applyFill="1" applyBorder="1"/>
    <xf numFmtId="3" fontId="3" fillId="2" borderId="7" xfId="0" applyNumberFormat="1" applyFont="1" applyFill="1" applyBorder="1"/>
    <xf numFmtId="0" fontId="3" fillId="0" borderId="0" xfId="0" applyFont="1"/>
    <xf numFmtId="0" fontId="3" fillId="3" borderId="0" xfId="0" applyFont="1" applyFill="1"/>
    <xf numFmtId="0" fontId="3" fillId="2" borderId="12" xfId="0" applyFont="1" applyFill="1" applyBorder="1"/>
    <xf numFmtId="0" fontId="3" fillId="3" borderId="13" xfId="0" applyFont="1" applyFill="1" applyBorder="1" applyAlignment="1">
      <alignment horizontal="center"/>
    </xf>
    <xf numFmtId="0" fontId="3" fillId="4" borderId="14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5" borderId="14" xfId="0" applyFont="1" applyFill="1" applyBorder="1"/>
    <xf numFmtId="0" fontId="3" fillId="6" borderId="13" xfId="0" applyFont="1" applyFill="1" applyBorder="1"/>
    <xf numFmtId="3" fontId="3" fillId="2" borderId="16" xfId="0" applyNumberFormat="1" applyFont="1" applyFill="1" applyBorder="1"/>
    <xf numFmtId="3" fontId="3" fillId="3" borderId="17" xfId="0" applyNumberFormat="1" applyFont="1" applyFill="1" applyBorder="1"/>
    <xf numFmtId="3" fontId="2" fillId="3" borderId="17" xfId="0" applyNumberFormat="1" applyFont="1" applyFill="1" applyBorder="1"/>
    <xf numFmtId="3" fontId="2" fillId="4" borderId="11" xfId="0" applyNumberFormat="1" applyFont="1" applyFill="1" applyBorder="1"/>
    <xf numFmtId="3" fontId="2" fillId="6" borderId="9" xfId="0" applyNumberFormat="1" applyFont="1" applyFill="1" applyBorder="1"/>
    <xf numFmtId="3" fontId="2" fillId="2" borderId="8" xfId="0" applyNumberFormat="1" applyFont="1" applyFill="1" applyBorder="1"/>
    <xf numFmtId="0" fontId="4" fillId="0" borderId="0" xfId="0" applyFont="1"/>
    <xf numFmtId="0" fontId="5" fillId="0" borderId="0" xfId="0" applyFont="1"/>
    <xf numFmtId="43" fontId="2" fillId="0" borderId="0" xfId="1" applyFont="1"/>
    <xf numFmtId="3" fontId="2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411480</xdr:colOff>
          <xdr:row>1</xdr:row>
          <xdr:rowOff>129540</xdr:rowOff>
        </xdr:from>
        <xdr:to>
          <xdr:col>4</xdr:col>
          <xdr:colOff>175260</xdr:colOff>
          <xdr:row>4</xdr:row>
          <xdr:rowOff>83820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3.2" x14ac:dyDescent="0.25"/>
  <sheetData>
    <row r="1" spans="2:5" x14ac:dyDescent="0.25">
      <c r="B1" t="s">
        <v>34</v>
      </c>
      <c r="D1" s="1">
        <v>36665</v>
      </c>
    </row>
    <row r="3" spans="2:5" x14ac:dyDescent="0.25">
      <c r="B3" t="s">
        <v>35</v>
      </c>
    </row>
    <row r="4" spans="2:5" x14ac:dyDescent="0.25">
      <c r="B4" t="s">
        <v>36</v>
      </c>
    </row>
    <row r="5" spans="2:5" x14ac:dyDescent="0.25">
      <c r="B5" t="s">
        <v>37</v>
      </c>
    </row>
    <row r="6" spans="2:5" x14ac:dyDescent="0.25">
      <c r="B6" t="s">
        <v>38</v>
      </c>
    </row>
    <row r="7" spans="2:5" x14ac:dyDescent="0.25">
      <c r="B7" t="s">
        <v>39</v>
      </c>
    </row>
    <row r="8" spans="2:5" x14ac:dyDescent="0.25">
      <c r="B8" t="s">
        <v>40</v>
      </c>
    </row>
    <row r="10" spans="2:5" x14ac:dyDescent="0.25">
      <c r="B10" t="s">
        <v>41</v>
      </c>
    </row>
    <row r="12" spans="2:5" x14ac:dyDescent="0.25">
      <c r="B12" t="s">
        <v>62</v>
      </c>
    </row>
    <row r="13" spans="2:5" x14ac:dyDescent="0.25">
      <c r="B13" s="3" t="s">
        <v>57</v>
      </c>
      <c r="C13" s="2"/>
      <c r="D13" s="2"/>
      <c r="E13" s="2"/>
    </row>
    <row r="14" spans="2:5" x14ac:dyDescent="0.25">
      <c r="B14" t="s">
        <v>63</v>
      </c>
    </row>
    <row r="15" spans="2:5" x14ac:dyDescent="0.25">
      <c r="B15" t="s">
        <v>42</v>
      </c>
    </row>
    <row r="16" spans="2:5" x14ac:dyDescent="0.25">
      <c r="B16" t="s">
        <v>31</v>
      </c>
    </row>
    <row r="17" spans="2:2" x14ac:dyDescent="0.25">
      <c r="B17" t="s">
        <v>43</v>
      </c>
    </row>
    <row r="18" spans="2:2" x14ac:dyDescent="0.25">
      <c r="B18" t="s">
        <v>44</v>
      </c>
    </row>
    <row r="19" spans="2:2" x14ac:dyDescent="0.25">
      <c r="B19" t="s">
        <v>45</v>
      </c>
    </row>
    <row r="20" spans="2:2" x14ac:dyDescent="0.25">
      <c r="B20" t="s">
        <v>32</v>
      </c>
    </row>
    <row r="21" spans="2:2" x14ac:dyDescent="0.25">
      <c r="B21" t="s">
        <v>46</v>
      </c>
    </row>
    <row r="22" spans="2:2" x14ac:dyDescent="0.25">
      <c r="B22" t="s">
        <v>47</v>
      </c>
    </row>
    <row r="23" spans="2:2" x14ac:dyDescent="0.25">
      <c r="B23" t="s">
        <v>48</v>
      </c>
    </row>
    <row r="25" spans="2:2" x14ac:dyDescent="0.25">
      <c r="B25" t="s">
        <v>49</v>
      </c>
    </row>
    <row r="26" spans="2:2" x14ac:dyDescent="0.25">
      <c r="B26" t="s">
        <v>50</v>
      </c>
    </row>
    <row r="27" spans="2:2" x14ac:dyDescent="0.25">
      <c r="B27" t="s">
        <v>51</v>
      </c>
    </row>
    <row r="28" spans="2:2" x14ac:dyDescent="0.25">
      <c r="B28" t="s">
        <v>52</v>
      </c>
    </row>
    <row r="30" spans="2:2" x14ac:dyDescent="0.25">
      <c r="B30" t="s">
        <v>64</v>
      </c>
    </row>
    <row r="31" spans="2:2" x14ac:dyDescent="0.25">
      <c r="B31" t="s">
        <v>65</v>
      </c>
    </row>
    <row r="32" spans="2:2" x14ac:dyDescent="0.25">
      <c r="B32" t="s">
        <v>53</v>
      </c>
    </row>
    <row r="33" spans="2:2" x14ac:dyDescent="0.25">
      <c r="B33" t="s">
        <v>54</v>
      </c>
    </row>
    <row r="34" spans="2:2" x14ac:dyDescent="0.25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A18" sqref="A18"/>
    </sheetView>
  </sheetViews>
  <sheetFormatPr defaultRowHeight="13.2" x14ac:dyDescent="0.25"/>
  <cols>
    <col min="1" max="1" width="25.44140625" customWidth="1"/>
    <col min="2" max="4" width="13.6640625" customWidth="1"/>
    <col min="5" max="5" width="12.33203125" customWidth="1"/>
    <col min="6" max="6" width="11.109375" hidden="1" customWidth="1"/>
    <col min="7" max="7" width="13.44140625" bestFit="1" customWidth="1"/>
    <col min="8" max="8" width="11.33203125" customWidth="1"/>
    <col min="9" max="10" width="10.6640625" customWidth="1"/>
    <col min="11" max="11" width="10.33203125" customWidth="1"/>
    <col min="12" max="12" width="11.33203125" customWidth="1"/>
    <col min="13" max="13" width="11" customWidth="1"/>
    <col min="14" max="14" width="10.5546875" customWidth="1"/>
    <col min="15" max="15" width="10.109375" customWidth="1"/>
    <col min="16" max="16" width="11.88671875" customWidth="1"/>
    <col min="17" max="17" width="13.109375" customWidth="1"/>
    <col min="18" max="18" width="10.33203125" customWidth="1"/>
    <col min="19" max="19" width="12.33203125" customWidth="1"/>
  </cols>
  <sheetData>
    <row r="1" spans="1:19" s="68" customFormat="1" x14ac:dyDescent="0.25"/>
    <row r="2" spans="1:19" s="6" customFormat="1" ht="11.4" x14ac:dyDescent="0.2">
      <c r="G2" s="70"/>
    </row>
    <row r="3" spans="1:19" s="6" customFormat="1" ht="11.4" x14ac:dyDescent="0.2"/>
    <row r="4" spans="1:19" s="6" customFormat="1" ht="12" x14ac:dyDescent="0.25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ht="12.6" thickBot="1" x14ac:dyDescent="0.3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ht="12.6" thickBot="1" x14ac:dyDescent="0.3">
      <c r="A6" s="9">
        <f ca="1">TODAY()</f>
        <v>36808</v>
      </c>
      <c r="B6" s="10" t="s">
        <v>27</v>
      </c>
      <c r="C6" s="11">
        <v>36800</v>
      </c>
      <c r="D6" s="11">
        <v>36831</v>
      </c>
      <c r="E6" s="11">
        <v>36861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5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5">
      <c r="A8" s="7" t="s">
        <v>3</v>
      </c>
      <c r="B8" s="25">
        <f>SUM(S8,L8,G8,M8,N8)</f>
        <v>4146509.5700000003</v>
      </c>
      <c r="C8" s="19">
        <f>'West position'!H3</f>
        <v>-47417.18</v>
      </c>
      <c r="D8" s="19">
        <f>'West position'!I3</f>
        <v>20510.68</v>
      </c>
      <c r="E8" s="19">
        <f>'West position'!J3</f>
        <v>30362</v>
      </c>
      <c r="F8" s="19">
        <f>SUM('West position'!H3:J3)</f>
        <v>3455.5</v>
      </c>
      <c r="G8" s="26">
        <f>F8</f>
        <v>3455.5</v>
      </c>
      <c r="H8" s="21">
        <f>SUM('West position'!K3:M3)</f>
        <v>-580456.03</v>
      </c>
      <c r="I8" s="19">
        <f>SUM('West position'!N3:P3)</f>
        <v>-244877.10000000003</v>
      </c>
      <c r="J8" s="19">
        <f>SUM('West position'!Q3:S3)</f>
        <v>62922.29</v>
      </c>
      <c r="K8" s="19">
        <f>SUM('West position'!T3:V3)</f>
        <v>-355028.79</v>
      </c>
      <c r="L8" s="27">
        <f>SUM(H8:K8)</f>
        <v>-1117439.6300000001</v>
      </c>
      <c r="M8" s="28">
        <f>SUM('West position'!W3:AH3)</f>
        <v>185541.81999999998</v>
      </c>
      <c r="N8" s="25">
        <f>SUM('West position'!AI3:AT3)</f>
        <v>1090714.1599999997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797803.85999999987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1509039.6600000004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729025.69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948368.51</v>
      </c>
      <c r="S8" s="22">
        <f>SUM(O8:R8)</f>
        <v>3984237.7200000007</v>
      </c>
    </row>
    <row r="9" spans="1:19" s="6" customFormat="1" ht="12" x14ac:dyDescent="0.25">
      <c r="A9" s="7" t="s">
        <v>31</v>
      </c>
      <c r="B9" s="25">
        <f t="shared" ref="B9:B15" si="0">SUM(S9,L9,G9,M9,N9)</f>
        <v>-3309721.4899999998</v>
      </c>
      <c r="C9" s="19">
        <f>'West position'!H4</f>
        <v>-89478.15</v>
      </c>
      <c r="D9" s="19">
        <f>'West position'!I4</f>
        <v>135256.46</v>
      </c>
      <c r="E9" s="19">
        <f>'West position'!J4</f>
        <v>-22507.94</v>
      </c>
      <c r="F9" s="19">
        <f>SUM('West position'!H4:J4)</f>
        <v>23270.37</v>
      </c>
      <c r="G9" s="26">
        <f t="shared" ref="G9:G14" si="1">F9</f>
        <v>23270.37</v>
      </c>
      <c r="H9" s="21">
        <f>SUM('West position'!K4:M4)</f>
        <v>-226814.96</v>
      </c>
      <c r="I9" s="19">
        <f>SUM('West position'!N4:P4)</f>
        <v>-175956.40000000002</v>
      </c>
      <c r="J9" s="19">
        <f>SUM('West position'!Q4:S4)</f>
        <v>-231645.13</v>
      </c>
      <c r="K9" s="19">
        <f>SUM('West position'!T4:V4)</f>
        <v>-70275.87</v>
      </c>
      <c r="L9" s="27">
        <f t="shared" ref="L9:L14" si="2">SUM(H9:K9)</f>
        <v>-704692.36</v>
      </c>
      <c r="M9" s="28">
        <f>SUM('West position'!W4:AH4)</f>
        <v>251809.34999999998</v>
      </c>
      <c r="N9" s="25">
        <f>SUM('West position'!AI4:AT4)</f>
        <v>325583.92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-820429.77000000014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-810085.87999999989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-789686.78999999992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-785490.33000000019</v>
      </c>
      <c r="S9" s="22">
        <f t="shared" ref="S9:S14" si="3">SUM(O9:R9)</f>
        <v>-3205692.77</v>
      </c>
    </row>
    <row r="10" spans="1:19" s="6" customFormat="1" ht="12" x14ac:dyDescent="0.25">
      <c r="A10" s="7" t="s">
        <v>4</v>
      </c>
      <c r="B10" s="25">
        <f t="shared" si="0"/>
        <v>3399435.7899999996</v>
      </c>
      <c r="C10" s="19">
        <f>'West position'!H5</f>
        <v>30518</v>
      </c>
      <c r="D10" s="19">
        <f>'West position'!I5</f>
        <v>251293.64</v>
      </c>
      <c r="E10" s="19">
        <f>'West position'!J5</f>
        <v>213732.92</v>
      </c>
      <c r="F10" s="19">
        <f>SUM('West position'!H5:J5)</f>
        <v>495544.56000000006</v>
      </c>
      <c r="G10" s="26">
        <f t="shared" si="1"/>
        <v>495544.56000000006</v>
      </c>
      <c r="H10" s="21">
        <f>SUM('West position'!K5:M5)</f>
        <v>521933.81999999995</v>
      </c>
      <c r="I10" s="19">
        <f>SUM('West position'!N5:P5)</f>
        <v>610008.23</v>
      </c>
      <c r="J10" s="19">
        <f>SUM('West position'!Q5:S5)</f>
        <v>327161.95</v>
      </c>
      <c r="K10" s="19">
        <f>SUM('West position'!T5:V5)</f>
        <v>247738.1</v>
      </c>
      <c r="L10" s="27">
        <f t="shared" si="2"/>
        <v>1706842.0999999999</v>
      </c>
      <c r="M10" s="28">
        <f>SUM('West position'!W5:AH5)</f>
        <v>-30262.409999999985</v>
      </c>
      <c r="N10" s="25">
        <f>SUM('West position'!AI5:AT5)</f>
        <v>15867.089999999998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287494.94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307578.98000000004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310403.16000000003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305967.37000000005</v>
      </c>
      <c r="S10" s="22">
        <f t="shared" si="3"/>
        <v>1211444.4500000002</v>
      </c>
    </row>
    <row r="11" spans="1:19" s="6" customFormat="1" ht="12" x14ac:dyDescent="0.25">
      <c r="A11" s="7" t="s">
        <v>7</v>
      </c>
      <c r="B11" s="25">
        <f t="shared" si="0"/>
        <v>0</v>
      </c>
      <c r="C11" s="19">
        <f>'West position'!H6</f>
        <v>0</v>
      </c>
      <c r="D11" s="19">
        <f>'West position'!I6</f>
        <v>0</v>
      </c>
      <c r="E11" s="19">
        <f>'West position'!J6</f>
        <v>0</v>
      </c>
      <c r="F11" s="19">
        <f>SUM('West position'!H6:J6)</f>
        <v>0</v>
      </c>
      <c r="G11" s="26">
        <f t="shared" si="1"/>
        <v>0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5">
      <c r="A12" s="7" t="s">
        <v>6</v>
      </c>
      <c r="B12" s="25">
        <f t="shared" si="0"/>
        <v>5036223.95</v>
      </c>
      <c r="C12" s="19">
        <f>'West position'!H7</f>
        <v>231275.18</v>
      </c>
      <c r="D12" s="19">
        <f>'West position'!I7</f>
        <v>158889.75</v>
      </c>
      <c r="E12" s="19">
        <f>'West position'!J7</f>
        <v>109159.14</v>
      </c>
      <c r="F12" s="19">
        <f>SUM('West position'!H7:J7)</f>
        <v>499324.07</v>
      </c>
      <c r="G12" s="26">
        <f t="shared" si="1"/>
        <v>499324.07</v>
      </c>
      <c r="H12" s="21">
        <f>SUM('West position'!K7:M7)</f>
        <v>1290259.52</v>
      </c>
      <c r="I12" s="19">
        <f>SUM('West position'!N7:P7)</f>
        <v>382187.69</v>
      </c>
      <c r="J12" s="19">
        <f>SUM('West position'!Q7:S7)</f>
        <v>1356313.7</v>
      </c>
      <c r="K12" s="19">
        <f>SUM('West position'!T7:V7)</f>
        <v>199417.26</v>
      </c>
      <c r="L12" s="27">
        <f t="shared" si="2"/>
        <v>3228178.17</v>
      </c>
      <c r="M12" s="28">
        <f>SUM('West position'!W7:AH7)</f>
        <v>266943.48</v>
      </c>
      <c r="N12" s="25">
        <f>SUM('West position'!AI7:AT7)</f>
        <v>142349.31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206841.44999999995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229066.93000000002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233611.92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229908.62000000005</v>
      </c>
      <c r="S12" s="22">
        <f t="shared" si="3"/>
        <v>899428.92000000016</v>
      </c>
    </row>
    <row r="13" spans="1:19" s="6" customFormat="1" ht="12" x14ac:dyDescent="0.25">
      <c r="A13" s="7" t="s">
        <v>32</v>
      </c>
      <c r="B13" s="25">
        <f t="shared" si="0"/>
        <v>5120890.5100000007</v>
      </c>
      <c r="C13" s="19">
        <f>'West position'!H8</f>
        <v>-19888.47</v>
      </c>
      <c r="D13" s="19">
        <f>'West position'!I8</f>
        <v>-199092.9</v>
      </c>
      <c r="E13" s="19">
        <f>'West position'!J8</f>
        <v>-236674.94</v>
      </c>
      <c r="F13" s="19">
        <f>SUM('West position'!H8:J8)</f>
        <v>-455656.31</v>
      </c>
      <c r="G13" s="26">
        <f t="shared" si="1"/>
        <v>-455656.31</v>
      </c>
      <c r="H13" s="21">
        <f>SUM('West position'!K8:M8)</f>
        <v>-277271.19</v>
      </c>
      <c r="I13" s="19">
        <f>SUM('West position'!N8:P8)</f>
        <v>1245615</v>
      </c>
      <c r="J13" s="19">
        <f>SUM('West position'!Q8:S8)</f>
        <v>-120366.39</v>
      </c>
      <c r="K13" s="19">
        <f>SUM('West position'!T8:V8)</f>
        <v>1239920.77</v>
      </c>
      <c r="L13" s="27">
        <f t="shared" si="2"/>
        <v>2087898.19</v>
      </c>
      <c r="M13" s="28">
        <f>SUM('West position'!W8:AH8)</f>
        <v>101381.32999999999</v>
      </c>
      <c r="N13" s="25">
        <f>SUM('West position'!AI8:AT8)</f>
        <v>1442771.6300000004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554888.31000000017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547378.4500000003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429326.03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412902.88</v>
      </c>
      <c r="S13" s="22">
        <f t="shared" si="3"/>
        <v>1944495.6700000004</v>
      </c>
    </row>
    <row r="14" spans="1:19" s="6" customFormat="1" ht="12" x14ac:dyDescent="0.25">
      <c r="A14" s="7" t="s">
        <v>5</v>
      </c>
      <c r="B14" s="25">
        <f t="shared" si="0"/>
        <v>-394109.74</v>
      </c>
      <c r="C14" s="19">
        <f>'West position'!H9</f>
        <v>-8362.23</v>
      </c>
      <c r="D14" s="19">
        <f>'West position'!I9</f>
        <v>-9932.11</v>
      </c>
      <c r="E14" s="19">
        <f>'West position'!J9</f>
        <v>-9876.11</v>
      </c>
      <c r="F14" s="19">
        <f>SUM('West position'!H9:J9)</f>
        <v>-28170.45</v>
      </c>
      <c r="G14" s="26">
        <f t="shared" si="1"/>
        <v>-28170.45</v>
      </c>
      <c r="H14" s="21">
        <f>SUM('West position'!K9:M9)</f>
        <v>-185.85</v>
      </c>
      <c r="I14" s="19">
        <f>SUM('West position'!N9:P9)</f>
        <v>-32052.219999999998</v>
      </c>
      <c r="J14" s="19">
        <f>SUM('West position'!Q9:S9)</f>
        <v>-33640.820000000007</v>
      </c>
      <c r="K14" s="19">
        <f>SUM('West position'!T9:V9)</f>
        <v>-35632.229999999996</v>
      </c>
      <c r="L14" s="27">
        <f t="shared" si="2"/>
        <v>-101511.12</v>
      </c>
      <c r="M14" s="28">
        <f>SUM('West position'!W9:AH9)</f>
        <v>-146892.99</v>
      </c>
      <c r="N14" s="25">
        <f>SUM('West position'!AI9:AT9)</f>
        <v>-117535.18000000001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ht="12.6" thickBot="1" x14ac:dyDescent="0.3">
      <c r="A15" s="7" t="s">
        <v>2</v>
      </c>
      <c r="B15" s="29">
        <f t="shared" si="0"/>
        <v>13999228.59</v>
      </c>
      <c r="C15" s="30">
        <f t="shared" ref="C15:S15" si="4">SUM(C8:C14)</f>
        <v>96647.150000000009</v>
      </c>
      <c r="D15" s="30">
        <f t="shared" si="4"/>
        <v>356925.52</v>
      </c>
      <c r="E15" s="30">
        <f t="shared" si="4"/>
        <v>84195.069999999992</v>
      </c>
      <c r="F15" s="30">
        <f t="shared" si="4"/>
        <v>537767.74</v>
      </c>
      <c r="G15" s="31">
        <f t="shared" si="4"/>
        <v>537767.74</v>
      </c>
      <c r="H15" s="32">
        <f t="shared" si="4"/>
        <v>727465.30999999994</v>
      </c>
      <c r="I15" s="30">
        <f t="shared" si="4"/>
        <v>1784925.2</v>
      </c>
      <c r="J15" s="30">
        <f t="shared" si="4"/>
        <v>1360745.6</v>
      </c>
      <c r="K15" s="30">
        <f t="shared" si="4"/>
        <v>1226139.24</v>
      </c>
      <c r="L15" s="33">
        <f t="shared" si="4"/>
        <v>5099275.3499999987</v>
      </c>
      <c r="M15" s="34">
        <f>SUM(M8:M14)</f>
        <v>628520.57999999996</v>
      </c>
      <c r="N15" s="35">
        <f>SUM(N8:N14)</f>
        <v>2899750.93</v>
      </c>
      <c r="O15" s="32">
        <f t="shared" si="4"/>
        <v>1026598.7899999998</v>
      </c>
      <c r="P15" s="30">
        <f t="shared" si="4"/>
        <v>1782978.1400000006</v>
      </c>
      <c r="Q15" s="30">
        <f t="shared" si="4"/>
        <v>912680.01000000013</v>
      </c>
      <c r="R15" s="30">
        <f t="shared" si="4"/>
        <v>1111657.0499999998</v>
      </c>
      <c r="S15" s="36">
        <f t="shared" si="4"/>
        <v>4833913.9900000021</v>
      </c>
    </row>
    <row r="16" spans="1:19" s="6" customFormat="1" ht="11.4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ht="12.6" thickBot="1" x14ac:dyDescent="0.3">
      <c r="A17" s="71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ht="12.6" thickBot="1" x14ac:dyDescent="0.3">
      <c r="A18" s="8"/>
      <c r="B18" s="39" t="s">
        <v>27</v>
      </c>
      <c r="C18" s="11">
        <v>36800</v>
      </c>
      <c r="D18" s="11">
        <v>36831</v>
      </c>
      <c r="E18" s="11">
        <v>36861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5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5">
      <c r="A20" s="7" t="s">
        <v>3</v>
      </c>
      <c r="B20" s="25">
        <f>SUM(S20,L20,G20,M20,N20)</f>
        <v>3410143.2900000005</v>
      </c>
      <c r="C20" s="19">
        <f>'West position'!H15</f>
        <v>3277</v>
      </c>
      <c r="D20" s="19">
        <f>'West position'!I15</f>
        <v>90903.54</v>
      </c>
      <c r="E20" s="19">
        <f>'West position'!J15</f>
        <v>107274.49</v>
      </c>
      <c r="F20" s="19">
        <f>SUM('West position'!H15:J15)</f>
        <v>201455.03</v>
      </c>
      <c r="G20" s="47">
        <f t="shared" ref="G20:G26" si="5">F20</f>
        <v>201455.03</v>
      </c>
      <c r="H20" s="21">
        <f>SUM('West position'!K15:M15)</f>
        <v>-258633.56</v>
      </c>
      <c r="I20" s="19">
        <f>SUM('West position'!N15:P15)</f>
        <v>-406842.45999999996</v>
      </c>
      <c r="J20" s="19">
        <f>SUM('West position'!Q15:S15)</f>
        <v>-124034.48</v>
      </c>
      <c r="K20" s="19">
        <f>SUM('West position'!T15:V15)</f>
        <v>-202482.68</v>
      </c>
      <c r="L20" s="27">
        <f>SUM(H20:K20)</f>
        <v>-991993.17999999993</v>
      </c>
      <c r="M20" s="28">
        <f>SUM('West position'!W15:AH15)</f>
        <v>300387.94000000006</v>
      </c>
      <c r="N20" s="25">
        <f>SUM('West position'!AI15:AT15)</f>
        <v>829286.14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592662.28000000014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1132494.6000000001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590552.22000000009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755298.25999999989</v>
      </c>
      <c r="S20" s="22">
        <f>SUM(O20:R20)</f>
        <v>3071007.3600000003</v>
      </c>
    </row>
    <row r="21" spans="1:19" s="6" customFormat="1" ht="12" x14ac:dyDescent="0.25">
      <c r="A21" s="7" t="s">
        <v>31</v>
      </c>
      <c r="B21" s="25">
        <f t="shared" ref="B21:B27" si="6">SUM(S21,L21,G21,M21,N21)</f>
        <v>-1633856.3399999994</v>
      </c>
      <c r="C21" s="19">
        <f>'West position'!H16</f>
        <v>-19020.41</v>
      </c>
      <c r="D21" s="19">
        <f>'West position'!I16</f>
        <v>-11643.23</v>
      </c>
      <c r="E21" s="19">
        <f>'West position'!J16</f>
        <v>-12448.89</v>
      </c>
      <c r="F21" s="19">
        <f>SUM('West position'!H16:J16)</f>
        <v>-43112.53</v>
      </c>
      <c r="G21" s="47">
        <f t="shared" si="5"/>
        <v>-43112.53</v>
      </c>
      <c r="H21" s="21">
        <f>SUM('West position'!K16:M16)</f>
        <v>-10692.4</v>
      </c>
      <c r="I21" s="19">
        <f>SUM('West position'!N16:P16)</f>
        <v>-33454.369999999995</v>
      </c>
      <c r="J21" s="19">
        <f>SUM('West position'!Q16:S16)</f>
        <v>-37839.1</v>
      </c>
      <c r="K21" s="19">
        <f>SUM('West position'!T16:V16)</f>
        <v>-33092.159999999996</v>
      </c>
      <c r="L21" s="27">
        <f t="shared" ref="L21:L26" si="7">SUM(H21:K21)</f>
        <v>-115078.03</v>
      </c>
      <c r="M21" s="28">
        <f>SUM('West position'!W16:AH16)</f>
        <v>570608.03999999992</v>
      </c>
      <c r="N21" s="25">
        <f>SUM('West position'!AI16:AT16)</f>
        <v>354542.65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-597062.55999999994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-576279.6399999999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-617761.24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-609713.03</v>
      </c>
      <c r="S21" s="22">
        <f t="shared" ref="S21:S26" si="8">SUM(O21:R21)</f>
        <v>-2400816.4699999997</v>
      </c>
    </row>
    <row r="22" spans="1:19" s="6" customFormat="1" ht="12" x14ac:dyDescent="0.25">
      <c r="A22" s="7" t="s">
        <v>4</v>
      </c>
      <c r="B22" s="25">
        <f t="shared" si="6"/>
        <v>118978.58000000002</v>
      </c>
      <c r="C22" s="19">
        <f>'West position'!H17</f>
        <v>71121.56</v>
      </c>
      <c r="D22" s="19">
        <f>'West position'!I17</f>
        <v>154163.82</v>
      </c>
      <c r="E22" s="19">
        <f>'West position'!J17</f>
        <v>162363.18</v>
      </c>
      <c r="F22" s="19">
        <f>SUM('West position'!H17:J17)</f>
        <v>387648.56</v>
      </c>
      <c r="G22" s="47">
        <f t="shared" si="5"/>
        <v>387648.56</v>
      </c>
      <c r="H22" s="21">
        <f>SUM('West position'!K17:M17)</f>
        <v>76923.02</v>
      </c>
      <c r="I22" s="19">
        <f>SUM('West position'!N17:P17)</f>
        <v>77841.460000000006</v>
      </c>
      <c r="J22" s="19">
        <f>SUM('West position'!Q17:S17)</f>
        <v>204690.82</v>
      </c>
      <c r="K22" s="19">
        <f>SUM('West position'!T17:V17)</f>
        <v>47337.03</v>
      </c>
      <c r="L22" s="27">
        <f t="shared" si="7"/>
        <v>406792.33000000007</v>
      </c>
      <c r="M22" s="28">
        <f>SUM('West position'!W17:AH17)</f>
        <v>-596157.58000000007</v>
      </c>
      <c r="N22" s="25">
        <f>SUM('West position'!AI17:AT17)</f>
        <v>-386088.16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59529.56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77329.159999999989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85306.47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84618.239999999991</v>
      </c>
      <c r="S22" s="22">
        <f t="shared" si="8"/>
        <v>306783.42999999993</v>
      </c>
    </row>
    <row r="23" spans="1:19" s="6" customFormat="1" ht="12" x14ac:dyDescent="0.25">
      <c r="A23" s="7" t="s">
        <v>7</v>
      </c>
      <c r="B23" s="25">
        <f t="shared" si="6"/>
        <v>0</v>
      </c>
      <c r="C23" s="19">
        <f>'West position'!H18</f>
        <v>0</v>
      </c>
      <c r="D23" s="19">
        <f>'West position'!I18</f>
        <v>0</v>
      </c>
      <c r="E23" s="19">
        <f>'West position'!J18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5">
      <c r="A24" s="7" t="s">
        <v>6</v>
      </c>
      <c r="B24" s="25">
        <f t="shared" si="6"/>
        <v>1117158.1400000004</v>
      </c>
      <c r="C24" s="19">
        <f>'West position'!H19</f>
        <v>3308.79</v>
      </c>
      <c r="D24" s="19">
        <f>'West position'!I19</f>
        <v>299.74</v>
      </c>
      <c r="E24" s="19">
        <f>'West position'!J19</f>
        <v>-1134.93</v>
      </c>
      <c r="F24" s="19">
        <f>SUM('West position'!H19:J19)</f>
        <v>2473.5999999999995</v>
      </c>
      <c r="G24" s="47">
        <f t="shared" si="5"/>
        <v>2473.5999999999995</v>
      </c>
      <c r="H24" s="21">
        <f>SUM('West position'!K19:M19)</f>
        <v>218440.59000000003</v>
      </c>
      <c r="I24" s="19">
        <f>SUM('West position'!N19:P19)</f>
        <v>321029.52</v>
      </c>
      <c r="J24" s="19">
        <f>SUM('West position'!Q19:S19)</f>
        <v>348234.89</v>
      </c>
      <c r="K24" s="19">
        <f>SUM('West position'!T19:V19)</f>
        <v>348219.55</v>
      </c>
      <c r="L24" s="27">
        <f t="shared" si="7"/>
        <v>1235924.55</v>
      </c>
      <c r="M24" s="28">
        <f>SUM('West position'!W19:AH19)</f>
        <v>-50499.92</v>
      </c>
      <c r="N24" s="25">
        <f>SUM('West position'!AI19:AT19)</f>
        <v>-68867.439999999988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-17486.589999999997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1019.7300000000014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6754.1900000000014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7840.0199999999977</v>
      </c>
      <c r="S24" s="22">
        <f t="shared" si="8"/>
        <v>-1872.6499999999933</v>
      </c>
    </row>
    <row r="25" spans="1:19" s="6" customFormat="1" ht="12" x14ac:dyDescent="0.25">
      <c r="A25" s="7" t="s">
        <v>32</v>
      </c>
      <c r="B25" s="25">
        <f t="shared" si="6"/>
        <v>-527033.89999999991</v>
      </c>
      <c r="C25" s="19">
        <f>'West position'!H20</f>
        <v>32674.5</v>
      </c>
      <c r="D25" s="19">
        <f>'West position'!I20</f>
        <v>36735.870000000003</v>
      </c>
      <c r="E25" s="19">
        <f>'West position'!J20</f>
        <v>29136.19</v>
      </c>
      <c r="F25" s="19">
        <f>SUM('West position'!H20:J20)</f>
        <v>98546.559999999998</v>
      </c>
      <c r="G25" s="47">
        <f t="shared" si="5"/>
        <v>98546.559999999998</v>
      </c>
      <c r="H25" s="21">
        <f>SUM('West position'!K20:M20)</f>
        <v>-82054.66</v>
      </c>
      <c r="I25" s="19">
        <f>SUM('West position'!N20:P20)</f>
        <v>-79948.95</v>
      </c>
      <c r="J25" s="19">
        <f>SUM('West position'!Q20:S20)</f>
        <v>-67799.429999999993</v>
      </c>
      <c r="K25" s="19">
        <f>SUM('West position'!T20:V20)</f>
        <v>-56024.649999999994</v>
      </c>
      <c r="L25" s="27">
        <f t="shared" si="7"/>
        <v>-285827.68999999994</v>
      </c>
      <c r="M25" s="28">
        <f>SUM('West position'!W20:AH20)</f>
        <v>-150488.22999999998</v>
      </c>
      <c r="N25" s="25">
        <f>SUM('West position'!AI20:AT20)</f>
        <v>72092.31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-65250.329999999994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-65115.709999999992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-66132.739999999991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-64858.070000000007</v>
      </c>
      <c r="S25" s="22">
        <f t="shared" si="8"/>
        <v>-261356.84999999998</v>
      </c>
    </row>
    <row r="26" spans="1:19" s="6" customFormat="1" ht="12" x14ac:dyDescent="0.25">
      <c r="A26" s="7" t="s">
        <v>5</v>
      </c>
      <c r="B26" s="25">
        <f t="shared" si="6"/>
        <v>22536.080000000002</v>
      </c>
      <c r="C26" s="19">
        <f>'West position'!H21</f>
        <v>24.81</v>
      </c>
      <c r="D26" s="19">
        <f>'West position'!I21</f>
        <v>0</v>
      </c>
      <c r="E26" s="19">
        <f>'West position'!J21</f>
        <v>0</v>
      </c>
      <c r="F26" s="19">
        <f>SUM('West position'!H21:J21)</f>
        <v>24.81</v>
      </c>
      <c r="G26" s="47">
        <f t="shared" si="5"/>
        <v>24.81</v>
      </c>
      <c r="H26" s="21">
        <f>SUM('West position'!K21:M21)</f>
        <v>22511.27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22511.27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ht="12.6" thickBot="1" x14ac:dyDescent="0.3">
      <c r="A27" s="7" t="s">
        <v>2</v>
      </c>
      <c r="B27" s="29">
        <f t="shared" si="6"/>
        <v>2507925.850000001</v>
      </c>
      <c r="C27" s="30">
        <f>SUM(C20:C26)</f>
        <v>91386.25</v>
      </c>
      <c r="D27" s="30">
        <f>SUM(D20:D26)</f>
        <v>270459.74</v>
      </c>
      <c r="E27" s="30">
        <f>SUM(E20:E26)</f>
        <v>285190.03999999998</v>
      </c>
      <c r="F27" s="30">
        <f t="shared" ref="F27:L27" si="9">SUM(F20:F26)</f>
        <v>647036.03</v>
      </c>
      <c r="G27" s="48">
        <f t="shared" si="9"/>
        <v>647036.03</v>
      </c>
      <c r="H27" s="32">
        <f t="shared" si="9"/>
        <v>-33505.739999999976</v>
      </c>
      <c r="I27" s="30">
        <f t="shared" si="9"/>
        <v>-121374.79999999992</v>
      </c>
      <c r="J27" s="30">
        <f t="shared" si="9"/>
        <v>323252.7</v>
      </c>
      <c r="K27" s="30">
        <f t="shared" si="9"/>
        <v>103957.09</v>
      </c>
      <c r="L27" s="33">
        <f t="shared" si="9"/>
        <v>272329.25000000023</v>
      </c>
      <c r="M27" s="34">
        <f t="shared" ref="M27:S27" si="10">SUM(M20:M26)</f>
        <v>73850.249999999942</v>
      </c>
      <c r="N27" s="35">
        <f t="shared" si="10"/>
        <v>800965.50000000023</v>
      </c>
      <c r="O27" s="32">
        <f t="shared" si="10"/>
        <v>-27607.639999999788</v>
      </c>
      <c r="P27" s="30">
        <f t="shared" si="10"/>
        <v>569448.14000000025</v>
      </c>
      <c r="Q27" s="30">
        <f t="shared" si="10"/>
        <v>-1281.0999999998894</v>
      </c>
      <c r="R27" s="30">
        <f t="shared" si="10"/>
        <v>173185.41999999984</v>
      </c>
      <c r="S27" s="36">
        <f t="shared" si="10"/>
        <v>713744.82000000053</v>
      </c>
    </row>
    <row r="28" spans="1:19" s="6" customFormat="1" ht="12.6" thickBot="1" x14ac:dyDescent="0.3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ht="12.6" thickBot="1" x14ac:dyDescent="0.3">
      <c r="A29" s="7" t="s">
        <v>26</v>
      </c>
      <c r="B29" s="10" t="s">
        <v>27</v>
      </c>
      <c r="C29" s="11">
        <v>36800</v>
      </c>
      <c r="D29" s="11">
        <v>36831</v>
      </c>
      <c r="E29" s="11">
        <v>36861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5">
      <c r="A30" s="7" t="s">
        <v>3</v>
      </c>
      <c r="B30" s="25">
        <f t="shared" ref="B30:B36" si="11">B20+B8</f>
        <v>7556652.8600000013</v>
      </c>
      <c r="C30" s="19">
        <f t="shared" ref="C30:D36" si="12">C20+C8</f>
        <v>-44140.18</v>
      </c>
      <c r="D30" s="19">
        <f t="shared" si="12"/>
        <v>111414.22</v>
      </c>
      <c r="E30" s="19">
        <f t="shared" ref="E30:S30" si="13">E20+E8</f>
        <v>137636.49</v>
      </c>
      <c r="F30" s="19">
        <f t="shared" si="13"/>
        <v>204910.53</v>
      </c>
      <c r="G30" s="47">
        <f t="shared" si="13"/>
        <v>204910.53</v>
      </c>
      <c r="H30" s="21">
        <f t="shared" si="13"/>
        <v>-839089.59000000008</v>
      </c>
      <c r="I30" s="19">
        <f t="shared" si="13"/>
        <v>-651719.56000000006</v>
      </c>
      <c r="J30" s="19">
        <f t="shared" si="13"/>
        <v>-61112.189999999995</v>
      </c>
      <c r="K30" s="19">
        <f t="shared" si="13"/>
        <v>-557511.47</v>
      </c>
      <c r="L30" s="27">
        <f t="shared" si="13"/>
        <v>-2109432.81</v>
      </c>
      <c r="M30" s="51">
        <f t="shared" ref="M30:N36" si="14">M20+M8</f>
        <v>485929.76</v>
      </c>
      <c r="N30" s="52">
        <f t="shared" si="14"/>
        <v>1920000.2999999998</v>
      </c>
      <c r="O30" s="19">
        <f t="shared" si="13"/>
        <v>1390466.1400000001</v>
      </c>
      <c r="P30" s="19">
        <f t="shared" si="13"/>
        <v>2641534.2600000007</v>
      </c>
      <c r="Q30" s="19">
        <f t="shared" si="13"/>
        <v>1319577.9100000001</v>
      </c>
      <c r="R30" s="19">
        <f t="shared" si="13"/>
        <v>1703666.77</v>
      </c>
      <c r="S30" s="22">
        <f t="shared" si="13"/>
        <v>7055245.080000001</v>
      </c>
    </row>
    <row r="31" spans="1:19" s="6" customFormat="1" ht="12" x14ac:dyDescent="0.25">
      <c r="A31" s="7" t="s">
        <v>31</v>
      </c>
      <c r="B31" s="25">
        <f t="shared" si="11"/>
        <v>-4943577.8299999991</v>
      </c>
      <c r="C31" s="19">
        <f t="shared" si="12"/>
        <v>-108498.56</v>
      </c>
      <c r="D31" s="19">
        <f t="shared" si="12"/>
        <v>123613.23</v>
      </c>
      <c r="E31" s="19">
        <f t="shared" ref="E31:S31" si="15">E21+E9</f>
        <v>-34956.83</v>
      </c>
      <c r="F31" s="19">
        <f t="shared" si="15"/>
        <v>-19842.16</v>
      </c>
      <c r="G31" s="47">
        <f t="shared" si="15"/>
        <v>-19842.16</v>
      </c>
      <c r="H31" s="21">
        <f t="shared" si="15"/>
        <v>-237507.36</v>
      </c>
      <c r="I31" s="19">
        <f t="shared" si="15"/>
        <v>-209410.77000000002</v>
      </c>
      <c r="J31" s="19">
        <f t="shared" si="15"/>
        <v>-269484.23</v>
      </c>
      <c r="K31" s="19">
        <f t="shared" si="15"/>
        <v>-103368.03</v>
      </c>
      <c r="L31" s="27">
        <f t="shared" si="15"/>
        <v>-819770.39</v>
      </c>
      <c r="M31" s="51">
        <f t="shared" si="14"/>
        <v>822417.3899999999</v>
      </c>
      <c r="N31" s="52">
        <f t="shared" si="14"/>
        <v>680126.57000000007</v>
      </c>
      <c r="O31" s="19">
        <f t="shared" si="15"/>
        <v>-1417492.33</v>
      </c>
      <c r="P31" s="19">
        <f t="shared" si="15"/>
        <v>-1386365.5199999998</v>
      </c>
      <c r="Q31" s="19">
        <f t="shared" si="15"/>
        <v>-1407448.0299999998</v>
      </c>
      <c r="R31" s="19">
        <f t="shared" si="15"/>
        <v>-1395203.3600000003</v>
      </c>
      <c r="S31" s="22">
        <f t="shared" si="15"/>
        <v>-5606509.2400000002</v>
      </c>
    </row>
    <row r="32" spans="1:19" s="6" customFormat="1" ht="12" x14ac:dyDescent="0.25">
      <c r="A32" s="7" t="s">
        <v>4</v>
      </c>
      <c r="B32" s="25">
        <f t="shared" si="11"/>
        <v>3518414.3699999996</v>
      </c>
      <c r="C32" s="19">
        <f t="shared" si="12"/>
        <v>101639.56</v>
      </c>
      <c r="D32" s="19">
        <f t="shared" si="12"/>
        <v>405457.46</v>
      </c>
      <c r="E32" s="19">
        <f t="shared" ref="E32:S32" si="16">E22+E10</f>
        <v>376096.1</v>
      </c>
      <c r="F32" s="19">
        <f t="shared" si="16"/>
        <v>883193.12000000011</v>
      </c>
      <c r="G32" s="47">
        <f t="shared" si="16"/>
        <v>883193.12000000011</v>
      </c>
      <c r="H32" s="21">
        <f t="shared" si="16"/>
        <v>598856.84</v>
      </c>
      <c r="I32" s="19">
        <f t="shared" si="16"/>
        <v>687849.69</v>
      </c>
      <c r="J32" s="19">
        <f t="shared" si="16"/>
        <v>531852.77</v>
      </c>
      <c r="K32" s="19">
        <f t="shared" si="16"/>
        <v>295075.13</v>
      </c>
      <c r="L32" s="27">
        <f t="shared" si="16"/>
        <v>2113634.4299999997</v>
      </c>
      <c r="M32" s="51">
        <f t="shared" si="14"/>
        <v>-626419.99000000011</v>
      </c>
      <c r="N32" s="52">
        <f t="shared" si="14"/>
        <v>-370221.06999999995</v>
      </c>
      <c r="O32" s="19">
        <f t="shared" si="16"/>
        <v>347024.5</v>
      </c>
      <c r="P32" s="19">
        <f t="shared" si="16"/>
        <v>384908.14</v>
      </c>
      <c r="Q32" s="19">
        <f t="shared" si="16"/>
        <v>395709.63</v>
      </c>
      <c r="R32" s="19">
        <f t="shared" si="16"/>
        <v>390585.61000000004</v>
      </c>
      <c r="S32" s="22">
        <f t="shared" si="16"/>
        <v>1518227.8800000001</v>
      </c>
    </row>
    <row r="33" spans="1:19" s="6" customFormat="1" ht="12" x14ac:dyDescent="0.25">
      <c r="A33" s="7" t="s">
        <v>7</v>
      </c>
      <c r="B33" s="25">
        <f t="shared" si="11"/>
        <v>0</v>
      </c>
      <c r="C33" s="19">
        <f t="shared" si="12"/>
        <v>0</v>
      </c>
      <c r="D33" s="19">
        <f t="shared" si="12"/>
        <v>0</v>
      </c>
      <c r="E33" s="19">
        <f t="shared" ref="E33:S33" si="17">E23+E11</f>
        <v>0</v>
      </c>
      <c r="F33" s="19">
        <f t="shared" si="17"/>
        <v>0</v>
      </c>
      <c r="G33" s="47">
        <f t="shared" si="17"/>
        <v>0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5">
      <c r="A34" s="7" t="s">
        <v>6</v>
      </c>
      <c r="B34" s="25">
        <f t="shared" si="11"/>
        <v>6153382.0900000008</v>
      </c>
      <c r="C34" s="19">
        <f t="shared" si="12"/>
        <v>234583.97</v>
      </c>
      <c r="D34" s="19">
        <f t="shared" si="12"/>
        <v>159189.49</v>
      </c>
      <c r="E34" s="19">
        <f t="shared" ref="E34:S34" si="18">E24+E12</f>
        <v>108024.21</v>
      </c>
      <c r="F34" s="19">
        <f t="shared" si="18"/>
        <v>501797.67</v>
      </c>
      <c r="G34" s="47">
        <f t="shared" si="18"/>
        <v>501797.67</v>
      </c>
      <c r="H34" s="21">
        <f t="shared" si="18"/>
        <v>1508700.11</v>
      </c>
      <c r="I34" s="19">
        <f t="shared" si="18"/>
        <v>703217.21</v>
      </c>
      <c r="J34" s="19">
        <f t="shared" si="18"/>
        <v>1704548.5899999999</v>
      </c>
      <c r="K34" s="19">
        <f t="shared" si="18"/>
        <v>547636.81000000006</v>
      </c>
      <c r="L34" s="27">
        <f t="shared" si="18"/>
        <v>4464102.72</v>
      </c>
      <c r="M34" s="51">
        <f t="shared" si="14"/>
        <v>216443.56</v>
      </c>
      <c r="N34" s="52">
        <f t="shared" si="14"/>
        <v>73481.87000000001</v>
      </c>
      <c r="O34" s="19">
        <f t="shared" si="18"/>
        <v>189354.85999999996</v>
      </c>
      <c r="P34" s="19">
        <f t="shared" si="18"/>
        <v>230086.66000000003</v>
      </c>
      <c r="Q34" s="19">
        <f t="shared" si="18"/>
        <v>240366.11000000002</v>
      </c>
      <c r="R34" s="19">
        <f t="shared" si="18"/>
        <v>237748.64000000004</v>
      </c>
      <c r="S34" s="22">
        <f t="shared" si="18"/>
        <v>897556.27000000014</v>
      </c>
    </row>
    <row r="35" spans="1:19" s="6" customFormat="1" ht="12" x14ac:dyDescent="0.25">
      <c r="A35" s="7" t="s">
        <v>32</v>
      </c>
      <c r="B35" s="25">
        <f t="shared" si="11"/>
        <v>4593856.6100000013</v>
      </c>
      <c r="C35" s="19">
        <f t="shared" si="12"/>
        <v>12786.029999999999</v>
      </c>
      <c r="D35" s="19">
        <f t="shared" si="12"/>
        <v>-162357.03</v>
      </c>
      <c r="E35" s="19">
        <f t="shared" ref="E35:S35" si="19">E25+E13</f>
        <v>-207538.75</v>
      </c>
      <c r="F35" s="19">
        <f t="shared" si="19"/>
        <v>-357109.75</v>
      </c>
      <c r="G35" s="47">
        <f t="shared" si="19"/>
        <v>-357109.75</v>
      </c>
      <c r="H35" s="21">
        <f t="shared" si="19"/>
        <v>-359325.85</v>
      </c>
      <c r="I35" s="19">
        <f t="shared" si="19"/>
        <v>1165666.05</v>
      </c>
      <c r="J35" s="19">
        <f t="shared" si="19"/>
        <v>-188165.82</v>
      </c>
      <c r="K35" s="19">
        <f t="shared" si="19"/>
        <v>1183896.1200000001</v>
      </c>
      <c r="L35" s="27">
        <f t="shared" si="19"/>
        <v>1802070.5</v>
      </c>
      <c r="M35" s="51">
        <f t="shared" si="14"/>
        <v>-49106.899999999994</v>
      </c>
      <c r="N35" s="52">
        <f t="shared" si="14"/>
        <v>1514863.9400000004</v>
      </c>
      <c r="O35" s="19">
        <f t="shared" si="19"/>
        <v>489637.98000000016</v>
      </c>
      <c r="P35" s="19">
        <f t="shared" si="19"/>
        <v>482262.74000000034</v>
      </c>
      <c r="Q35" s="19">
        <f t="shared" si="19"/>
        <v>363193.29000000004</v>
      </c>
      <c r="R35" s="19">
        <f t="shared" si="19"/>
        <v>348044.81</v>
      </c>
      <c r="S35" s="22">
        <f t="shared" si="19"/>
        <v>1683138.8200000003</v>
      </c>
    </row>
    <row r="36" spans="1:19" s="6" customFormat="1" ht="12" x14ac:dyDescent="0.25">
      <c r="A36" s="7" t="s">
        <v>5</v>
      </c>
      <c r="B36" s="25">
        <f t="shared" si="11"/>
        <v>-371573.66</v>
      </c>
      <c r="C36" s="19">
        <f t="shared" si="12"/>
        <v>-8337.42</v>
      </c>
      <c r="D36" s="19">
        <f t="shared" si="12"/>
        <v>-9932.11</v>
      </c>
      <c r="E36" s="19">
        <f t="shared" ref="E36:S36" si="20">E26+E14</f>
        <v>-9876.11</v>
      </c>
      <c r="F36" s="19">
        <f t="shared" si="20"/>
        <v>-28145.64</v>
      </c>
      <c r="G36" s="47">
        <f t="shared" si="20"/>
        <v>-28145.64</v>
      </c>
      <c r="H36" s="21">
        <f t="shared" si="20"/>
        <v>22325.420000000002</v>
      </c>
      <c r="I36" s="19">
        <f t="shared" si="20"/>
        <v>-32052.219999999998</v>
      </c>
      <c r="J36" s="19">
        <f t="shared" si="20"/>
        <v>-33640.820000000007</v>
      </c>
      <c r="K36" s="19">
        <f t="shared" si="20"/>
        <v>-35632.229999999996</v>
      </c>
      <c r="L36" s="27">
        <f t="shared" si="20"/>
        <v>-78999.849999999991</v>
      </c>
      <c r="M36" s="51">
        <f t="shared" si="14"/>
        <v>-146892.99</v>
      </c>
      <c r="N36" s="52">
        <f t="shared" si="14"/>
        <v>-117535.18000000001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ht="12.6" thickBot="1" x14ac:dyDescent="0.3">
      <c r="A37" s="7" t="s">
        <v>26</v>
      </c>
      <c r="B37" s="29">
        <f t="shared" ref="B37:S37" si="21">SUM(B30:B36)</f>
        <v>16507154.440000001</v>
      </c>
      <c r="C37" s="30">
        <f t="shared" si="21"/>
        <v>188033.4</v>
      </c>
      <c r="D37" s="30">
        <f t="shared" si="21"/>
        <v>627385.26</v>
      </c>
      <c r="E37" s="30">
        <f t="shared" si="21"/>
        <v>369385.11</v>
      </c>
      <c r="F37" s="30">
        <f t="shared" si="21"/>
        <v>1184803.7700000003</v>
      </c>
      <c r="G37" s="48">
        <f t="shared" si="21"/>
        <v>1184803.7700000003</v>
      </c>
      <c r="H37" s="32">
        <f t="shared" si="21"/>
        <v>693959.57</v>
      </c>
      <c r="I37" s="30">
        <f t="shared" si="21"/>
        <v>1663550.4</v>
      </c>
      <c r="J37" s="30">
        <f t="shared" si="21"/>
        <v>1683998.2999999998</v>
      </c>
      <c r="K37" s="30">
        <f t="shared" si="21"/>
        <v>1330096.33</v>
      </c>
      <c r="L37" s="33">
        <f t="shared" si="21"/>
        <v>5371604.5999999996</v>
      </c>
      <c r="M37" s="34">
        <f t="shared" si="21"/>
        <v>702370.82999999973</v>
      </c>
      <c r="N37" s="35">
        <f t="shared" si="21"/>
        <v>3700716.4300000006</v>
      </c>
      <c r="O37" s="30">
        <f t="shared" si="21"/>
        <v>998991.15000000014</v>
      </c>
      <c r="P37" s="30">
        <f t="shared" si="21"/>
        <v>2352426.2800000012</v>
      </c>
      <c r="Q37" s="30">
        <f t="shared" si="21"/>
        <v>911398.91000000038</v>
      </c>
      <c r="R37" s="30">
        <f t="shared" si="21"/>
        <v>1284842.4699999997</v>
      </c>
      <c r="S37" s="36">
        <f t="shared" si="21"/>
        <v>5547658.8100000005</v>
      </c>
    </row>
    <row r="38" spans="1:19" s="6" customFormat="1" ht="11.4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ht="12.6" thickBot="1" x14ac:dyDescent="0.3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ht="12.6" thickBot="1" x14ac:dyDescent="0.3">
      <c r="A40" s="53" t="s">
        <v>28</v>
      </c>
      <c r="B40" s="55" t="s">
        <v>27</v>
      </c>
      <c r="C40" s="11">
        <v>36800</v>
      </c>
      <c r="D40" s="11">
        <v>36831</v>
      </c>
      <c r="E40" s="11">
        <v>36861</v>
      </c>
      <c r="F40" s="56" t="s">
        <v>11</v>
      </c>
      <c r="G40" s="57" t="s">
        <v>12</v>
      </c>
      <c r="H40" s="58" t="s">
        <v>13</v>
      </c>
      <c r="I40" s="59" t="s">
        <v>15</v>
      </c>
      <c r="J40" s="59" t="s">
        <v>14</v>
      </c>
      <c r="K40" s="59" t="s">
        <v>16</v>
      </c>
      <c r="L40" s="60" t="s">
        <v>17</v>
      </c>
      <c r="M40" s="61" t="s">
        <v>59</v>
      </c>
      <c r="N40" s="55" t="s">
        <v>60</v>
      </c>
      <c r="O40" s="58" t="s">
        <v>19</v>
      </c>
      <c r="P40" s="59" t="s">
        <v>20</v>
      </c>
      <c r="Q40" s="59" t="s">
        <v>21</v>
      </c>
      <c r="R40" s="59" t="s">
        <v>22</v>
      </c>
      <c r="S40" s="60" t="s">
        <v>2</v>
      </c>
    </row>
    <row r="41" spans="1:19" s="6" customFormat="1" ht="12.6" thickBot="1" x14ac:dyDescent="0.3">
      <c r="A41" s="6" t="s">
        <v>29</v>
      </c>
      <c r="B41" s="62">
        <f>SUM(S41,L41,G41)</f>
        <v>0</v>
      </c>
      <c r="C41" s="63"/>
      <c r="D41" s="63"/>
      <c r="E41" s="64">
        <v>0</v>
      </c>
      <c r="F41" s="30">
        <v>0</v>
      </c>
      <c r="G41" s="65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6"/>
      <c r="N41" s="67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ht="12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ht="12.6" thickBot="1" x14ac:dyDescent="0.3">
      <c r="A43" s="53" t="s">
        <v>30</v>
      </c>
      <c r="B43" s="55" t="s">
        <v>27</v>
      </c>
      <c r="C43" s="11">
        <v>36800</v>
      </c>
      <c r="D43" s="11">
        <v>36831</v>
      </c>
      <c r="E43" s="11">
        <v>36861</v>
      </c>
      <c r="F43" s="56" t="s">
        <v>11</v>
      </c>
      <c r="G43" s="57" t="s">
        <v>12</v>
      </c>
      <c r="H43" s="58" t="s">
        <v>13</v>
      </c>
      <c r="I43" s="59" t="s">
        <v>15</v>
      </c>
      <c r="J43" s="59" t="s">
        <v>14</v>
      </c>
      <c r="K43" s="59" t="s">
        <v>16</v>
      </c>
      <c r="L43" s="60" t="s">
        <v>17</v>
      </c>
      <c r="M43" s="61" t="s">
        <v>59</v>
      </c>
      <c r="N43" s="55" t="s">
        <v>60</v>
      </c>
      <c r="O43" s="58" t="s">
        <v>19</v>
      </c>
      <c r="P43" s="59" t="s">
        <v>20</v>
      </c>
      <c r="Q43" s="59" t="s">
        <v>21</v>
      </c>
      <c r="R43" s="59" t="s">
        <v>22</v>
      </c>
      <c r="S43" s="60" t="s">
        <v>2</v>
      </c>
    </row>
    <row r="44" spans="1:19" s="6" customFormat="1" ht="12.6" thickBot="1" x14ac:dyDescent="0.3">
      <c r="A44" s="6" t="s">
        <v>29</v>
      </c>
      <c r="B44" s="62">
        <f>SUM(S44,L44,G44)</f>
        <v>0</v>
      </c>
      <c r="C44" s="63"/>
      <c r="D44" s="63"/>
      <c r="E44" s="64">
        <f>(E41*10000)*31</f>
        <v>0</v>
      </c>
      <c r="F44" s="30">
        <f>(F41*10000)*31</f>
        <v>0</v>
      </c>
      <c r="G44" s="65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6"/>
      <c r="N44" s="67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1.4" x14ac:dyDescent="0.2"/>
    <row r="46" spans="1:19" s="6" customFormat="1" ht="11.4" x14ac:dyDescent="0.2"/>
    <row r="47" spans="1:19" s="6" customFormat="1" ht="11.4" x14ac:dyDescent="0.2"/>
    <row r="48" spans="1:19" s="69" customFormat="1" x14ac:dyDescent="0.25"/>
    <row r="49" s="69" customFormat="1" x14ac:dyDescent="0.25"/>
    <row r="50" s="69" customFormat="1" x14ac:dyDescent="0.25"/>
    <row r="51" s="69" customFormat="1" x14ac:dyDescent="0.25"/>
    <row r="52" s="69" customFormat="1" x14ac:dyDescent="0.25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411480</xdr:colOff>
                    <xdr:row>1</xdr:row>
                    <xdr:rowOff>129540</xdr:rowOff>
                  </from>
                  <to>
                    <xdr:col>4</xdr:col>
                    <xdr:colOff>175260</xdr:colOff>
                    <xdr:row>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topLeftCell="G1" workbookViewId="0">
      <selection activeCell="H15" sqref="H15:FW22"/>
    </sheetView>
  </sheetViews>
  <sheetFormatPr defaultRowHeight="13.2" x14ac:dyDescent="0.25"/>
  <cols>
    <col min="2" max="2" width="14.44140625" bestFit="1" customWidth="1"/>
    <col min="3" max="4" width="10.6640625" bestFit="1" customWidth="1"/>
    <col min="5" max="6" width="13" bestFit="1" customWidth="1"/>
    <col min="7" max="8" width="10.6640625" bestFit="1" customWidth="1"/>
    <col min="9" max="9" width="11.6640625" customWidth="1"/>
    <col min="10" max="10" width="10.6640625" bestFit="1" customWidth="1"/>
    <col min="11" max="13" width="13" bestFit="1" customWidth="1"/>
    <col min="14" max="14" width="11.5546875" customWidth="1"/>
    <col min="15" max="15" width="12.109375" customWidth="1"/>
    <col min="16" max="16" width="12.33203125" customWidth="1"/>
    <col min="17" max="20" width="13" bestFit="1" customWidth="1"/>
    <col min="21" max="21" width="11.88671875" customWidth="1"/>
    <col min="22" max="28" width="10.109375" bestFit="1" customWidth="1"/>
    <col min="29" max="30" width="13" bestFit="1" customWidth="1"/>
    <col min="31" max="177" width="10.109375" bestFit="1" customWidth="1"/>
    <col min="178" max="178" width="13" bestFit="1" customWidth="1"/>
    <col min="179" max="179" width="13.88671875" bestFit="1" customWidth="1"/>
    <col min="180" max="180" width="10.5546875" bestFit="1" customWidth="1"/>
  </cols>
  <sheetData>
    <row r="1" spans="1:179" x14ac:dyDescent="0.25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5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5">
      <c r="A3">
        <v>1</v>
      </c>
      <c r="B3" t="s">
        <v>3</v>
      </c>
      <c r="G3" s="4"/>
      <c r="H3" s="5">
        <v>-47417.18</v>
      </c>
      <c r="I3" s="5">
        <v>20510.68</v>
      </c>
      <c r="J3" s="4">
        <v>30362</v>
      </c>
      <c r="K3" s="5">
        <v>-166621.18</v>
      </c>
      <c r="L3" s="5">
        <v>-153544.21</v>
      </c>
      <c r="M3" s="5">
        <v>-260290.64</v>
      </c>
      <c r="N3" s="5">
        <v>-122603.08</v>
      </c>
      <c r="O3" s="5">
        <v>-47245.69</v>
      </c>
      <c r="P3" s="5">
        <v>-75028.33</v>
      </c>
      <c r="Q3" s="5">
        <v>19666.29</v>
      </c>
      <c r="R3" s="5">
        <v>23144</v>
      </c>
      <c r="S3" s="5">
        <v>20112</v>
      </c>
      <c r="T3" s="5">
        <v>-125152.93</v>
      </c>
      <c r="U3" s="5">
        <v>-115260</v>
      </c>
      <c r="V3" s="4">
        <v>-114615.86</v>
      </c>
      <c r="W3" s="5">
        <v>-7633.45</v>
      </c>
      <c r="X3" s="5">
        <v>-7010.64</v>
      </c>
      <c r="Y3" s="5">
        <v>-7552.56</v>
      </c>
      <c r="Z3" s="5">
        <v>67260.850000000006</v>
      </c>
      <c r="AA3" s="5">
        <v>104065.81</v>
      </c>
      <c r="AB3" s="5">
        <v>99523.54</v>
      </c>
      <c r="AC3" s="5">
        <v>-23200.35</v>
      </c>
      <c r="AD3" s="5">
        <v>-23958.19</v>
      </c>
      <c r="AE3" s="5">
        <v>-21181</v>
      </c>
      <c r="AF3" s="5">
        <v>1843</v>
      </c>
      <c r="AG3" s="5">
        <v>1697.19</v>
      </c>
      <c r="AH3" s="5">
        <v>1687.62</v>
      </c>
      <c r="AI3" s="5">
        <v>72856.45</v>
      </c>
      <c r="AJ3" s="5">
        <v>66908.820000000007</v>
      </c>
      <c r="AK3" s="5">
        <v>72076.66</v>
      </c>
      <c r="AL3" s="5">
        <v>141668.18</v>
      </c>
      <c r="AM3" s="5">
        <v>175666.82</v>
      </c>
      <c r="AN3" s="5">
        <v>167989.95</v>
      </c>
      <c r="AO3" s="5">
        <v>64300.09</v>
      </c>
      <c r="AP3" s="5">
        <v>63937.46</v>
      </c>
      <c r="AQ3" s="4">
        <v>61142.33</v>
      </c>
      <c r="AR3" s="5">
        <v>71985.460000000006</v>
      </c>
      <c r="AS3" s="5">
        <v>63635.94</v>
      </c>
      <c r="AT3" s="5">
        <v>68546</v>
      </c>
      <c r="AU3" s="5">
        <v>73407.429999999993</v>
      </c>
      <c r="AV3" s="5">
        <v>67398.94</v>
      </c>
      <c r="AW3" s="5">
        <v>75392.66</v>
      </c>
      <c r="AX3" s="5">
        <v>137644.44</v>
      </c>
      <c r="AY3" s="5">
        <v>162882.07999999999</v>
      </c>
      <c r="AZ3" s="5">
        <v>168463.58</v>
      </c>
      <c r="BA3" s="4">
        <v>65197.08</v>
      </c>
      <c r="BB3" s="4">
        <v>64825</v>
      </c>
      <c r="BC3" s="5">
        <v>63455.24</v>
      </c>
      <c r="BD3" s="5">
        <v>71372.570000000007</v>
      </c>
      <c r="BE3" s="4">
        <v>68242.240000000005</v>
      </c>
      <c r="BF3" s="5">
        <v>63036.31</v>
      </c>
      <c r="BG3" s="5">
        <v>52491.88</v>
      </c>
      <c r="BH3" s="5">
        <v>50120</v>
      </c>
      <c r="BI3" s="5">
        <v>56047.199999999997</v>
      </c>
      <c r="BJ3" s="4">
        <v>114752.87</v>
      </c>
      <c r="BK3" s="5">
        <v>138871.49</v>
      </c>
      <c r="BL3" s="4">
        <v>143583.78</v>
      </c>
      <c r="BM3" s="5">
        <v>45483.49</v>
      </c>
      <c r="BN3" s="5">
        <v>48824.85</v>
      </c>
      <c r="BO3" s="5">
        <v>52074.27</v>
      </c>
      <c r="BP3" s="5">
        <v>59144</v>
      </c>
      <c r="BQ3" s="5">
        <v>56546.37</v>
      </c>
      <c r="BR3" s="5">
        <v>58462.93</v>
      </c>
      <c r="BS3" s="5">
        <v>26640.44</v>
      </c>
      <c r="BT3" s="5">
        <v>25438.91</v>
      </c>
      <c r="BU3" s="5">
        <v>28450.29</v>
      </c>
      <c r="BV3" s="5">
        <v>80958.289999999994</v>
      </c>
      <c r="BW3" s="5">
        <v>112010.24000000001</v>
      </c>
      <c r="BX3" s="5">
        <v>111370.3</v>
      </c>
      <c r="BY3" s="5">
        <v>27619.84</v>
      </c>
      <c r="BZ3" s="4">
        <v>15209.76</v>
      </c>
      <c r="CA3" s="4">
        <v>14002.43</v>
      </c>
      <c r="CB3" s="4">
        <v>83209.87</v>
      </c>
      <c r="CC3" s="5">
        <v>79550.320000000007</v>
      </c>
      <c r="CD3" s="5">
        <v>79078.2</v>
      </c>
      <c r="CE3" s="5">
        <v>32414.41</v>
      </c>
      <c r="CF3" s="4">
        <v>29760.27</v>
      </c>
      <c r="CG3" s="5">
        <v>33281.08</v>
      </c>
      <c r="CH3" s="5">
        <v>30638.18</v>
      </c>
      <c r="CI3" s="5">
        <v>31673.759999999998</v>
      </c>
      <c r="CJ3" s="5">
        <v>31490.86</v>
      </c>
      <c r="CK3" s="4">
        <v>30098.85</v>
      </c>
      <c r="CL3" s="5">
        <v>32312.46</v>
      </c>
      <c r="CM3" s="5">
        <v>28556.46</v>
      </c>
      <c r="CN3" s="5">
        <v>31935</v>
      </c>
      <c r="CO3" s="5">
        <v>29399.38</v>
      </c>
      <c r="CP3" s="5">
        <v>29224.53</v>
      </c>
      <c r="CQ3" s="5">
        <v>30212.62</v>
      </c>
      <c r="CR3" s="5">
        <v>28888.720000000001</v>
      </c>
      <c r="CS3" s="5">
        <v>29865.21</v>
      </c>
      <c r="CT3" s="5">
        <v>29692.82</v>
      </c>
      <c r="CU3" s="5">
        <v>29515.62</v>
      </c>
      <c r="CV3" s="5">
        <v>28216.36</v>
      </c>
      <c r="CW3" s="5">
        <v>29169.63</v>
      </c>
      <c r="CX3" s="5">
        <v>28995.18</v>
      </c>
      <c r="CY3" s="5">
        <v>27718.5</v>
      </c>
      <c r="CZ3" s="5">
        <v>29756.69</v>
      </c>
      <c r="DA3" s="5">
        <v>26297</v>
      </c>
      <c r="DB3" s="5">
        <v>28317.54</v>
      </c>
      <c r="DC3" s="5">
        <v>28147.59</v>
      </c>
      <c r="DD3" s="5">
        <v>25841.41</v>
      </c>
      <c r="DE3" s="5">
        <v>27826.63</v>
      </c>
      <c r="DF3" s="5">
        <v>27664.67</v>
      </c>
      <c r="DG3" s="5">
        <v>26440.57</v>
      </c>
      <c r="DH3" s="5">
        <v>27337.93</v>
      </c>
      <c r="DI3" s="5">
        <v>27173.18</v>
      </c>
      <c r="DJ3" s="5">
        <v>27009.32</v>
      </c>
      <c r="DK3" s="5">
        <v>25818.82</v>
      </c>
      <c r="DL3" s="5">
        <v>27715.95</v>
      </c>
      <c r="DM3" s="5">
        <v>24492.31</v>
      </c>
      <c r="DN3" s="5">
        <v>26372.89</v>
      </c>
      <c r="DO3" s="5">
        <v>25205.1</v>
      </c>
      <c r="DP3" s="5">
        <v>24064.52</v>
      </c>
      <c r="DQ3" s="5">
        <v>26908.55</v>
      </c>
      <c r="DR3" s="5">
        <v>25759.88</v>
      </c>
      <c r="DS3" s="5">
        <v>24618.82</v>
      </c>
      <c r="DT3" s="5">
        <v>25453.119999999999</v>
      </c>
      <c r="DU3" s="5">
        <v>25298.47</v>
      </c>
      <c r="DV3" s="5">
        <v>25144.66</v>
      </c>
      <c r="DW3" s="5">
        <v>25038.2</v>
      </c>
      <c r="DX3" s="5">
        <v>25884.74</v>
      </c>
      <c r="DY3" s="5">
        <v>24746.27</v>
      </c>
      <c r="DZ3" s="4">
        <v>25583.4</v>
      </c>
      <c r="FW3" s="4">
        <v>4146509.55</v>
      </c>
    </row>
    <row r="4" spans="1:179" x14ac:dyDescent="0.25">
      <c r="A4">
        <v>2</v>
      </c>
      <c r="B4" t="s">
        <v>55</v>
      </c>
      <c r="G4" s="5"/>
      <c r="H4" s="5">
        <v>-89478.15</v>
      </c>
      <c r="I4" s="5">
        <v>135256.46</v>
      </c>
      <c r="J4" s="5">
        <v>-22507.94</v>
      </c>
      <c r="K4" s="5">
        <v>-76997.41</v>
      </c>
      <c r="L4" s="5">
        <v>-70712.37</v>
      </c>
      <c r="M4" s="5">
        <v>-79105.179999999993</v>
      </c>
      <c r="N4" s="5">
        <v>-53654.48</v>
      </c>
      <c r="O4" s="5">
        <v>-59460.41</v>
      </c>
      <c r="P4" s="5">
        <v>-62841.51</v>
      </c>
      <c r="Q4" s="5">
        <v>-76613.06</v>
      </c>
      <c r="R4" s="5">
        <v>-82281.72</v>
      </c>
      <c r="S4" s="5">
        <v>-72750.350000000006</v>
      </c>
      <c r="T4" s="4">
        <v>-24773.360000000001</v>
      </c>
      <c r="U4" s="5">
        <v>-22815.119999999999</v>
      </c>
      <c r="V4" s="5">
        <v>-22687.39</v>
      </c>
      <c r="W4" s="5">
        <v>44449.49</v>
      </c>
      <c r="X4" s="5">
        <v>40822.879999999997</v>
      </c>
      <c r="Y4" s="5">
        <v>43978.46</v>
      </c>
      <c r="Z4" s="5">
        <v>25048.89</v>
      </c>
      <c r="AA4" s="5">
        <v>24909.71</v>
      </c>
      <c r="AB4" s="5">
        <v>20489.09</v>
      </c>
      <c r="AC4" s="5">
        <v>-15582.06</v>
      </c>
      <c r="AD4" s="5">
        <v>-16091</v>
      </c>
      <c r="AE4" s="5">
        <v>-14225.77</v>
      </c>
      <c r="AF4" s="5">
        <v>34551.800000000003</v>
      </c>
      <c r="AG4" s="5">
        <v>31818.71</v>
      </c>
      <c r="AH4" s="5">
        <v>31639.15</v>
      </c>
      <c r="AI4" s="4">
        <v>29517.75</v>
      </c>
      <c r="AJ4" s="5">
        <v>27108.07</v>
      </c>
      <c r="AK4" s="4">
        <v>29201.82</v>
      </c>
      <c r="AL4" s="5">
        <v>29043.08</v>
      </c>
      <c r="AM4" s="5">
        <v>28879.83</v>
      </c>
      <c r="AN4" s="5">
        <v>24498.27</v>
      </c>
      <c r="AO4" s="5">
        <v>25334.62</v>
      </c>
      <c r="AP4" s="5">
        <v>25191.74</v>
      </c>
      <c r="AQ4" s="5">
        <v>24090.44</v>
      </c>
      <c r="AR4" s="5">
        <v>29164.87</v>
      </c>
      <c r="AS4" s="5">
        <v>25782.07</v>
      </c>
      <c r="AT4" s="5">
        <v>27771.360000000001</v>
      </c>
      <c r="AU4" s="5">
        <v>-22289.69</v>
      </c>
      <c r="AV4" s="5">
        <v>-20465.25</v>
      </c>
      <c r="AW4" s="5">
        <v>-22892.49</v>
      </c>
      <c r="AX4" s="5">
        <v>-21923.46</v>
      </c>
      <c r="AY4" s="5">
        <v>-20960.39</v>
      </c>
      <c r="AZ4" s="5">
        <v>-21678.639999999999</v>
      </c>
      <c r="BA4" s="4">
        <v>-21555</v>
      </c>
      <c r="BB4" s="5">
        <v>-21432</v>
      </c>
      <c r="BC4" s="5">
        <v>-20493.759999999998</v>
      </c>
      <c r="BD4" s="5">
        <v>-21191.62</v>
      </c>
      <c r="BE4" s="5">
        <v>-27822.69</v>
      </c>
      <c r="BF4" s="5">
        <v>-28764.43</v>
      </c>
      <c r="BG4" s="5">
        <v>-12551.18</v>
      </c>
      <c r="BH4" s="5">
        <v>-11984</v>
      </c>
      <c r="BI4" s="5">
        <v>-13401.29</v>
      </c>
      <c r="BJ4" s="5">
        <v>-12830</v>
      </c>
      <c r="BK4" s="5">
        <v>-12262.29</v>
      </c>
      <c r="BL4" s="5">
        <v>-12678.39</v>
      </c>
      <c r="BM4" s="4">
        <v>-12117.12</v>
      </c>
      <c r="BN4" s="5">
        <v>-13007.29</v>
      </c>
      <c r="BO4" s="5">
        <v>-11974.15</v>
      </c>
      <c r="BP4" s="5">
        <v>-12379.8</v>
      </c>
      <c r="BQ4" s="5">
        <v>-11836.07</v>
      </c>
      <c r="BR4" s="5">
        <v>-12237.23</v>
      </c>
      <c r="BS4" s="5">
        <v>-18660.169999999998</v>
      </c>
      <c r="BT4" s="5">
        <v>-17818.560000000001</v>
      </c>
      <c r="BU4" s="5">
        <v>-19927.87</v>
      </c>
      <c r="BV4" s="5">
        <v>-18346.5</v>
      </c>
      <c r="BW4" s="5">
        <v>-18967.830000000002</v>
      </c>
      <c r="BX4" s="4">
        <v>-16889.07</v>
      </c>
      <c r="BY4" s="5">
        <v>-16143.54</v>
      </c>
      <c r="BZ4" s="4">
        <v>-17331.91</v>
      </c>
      <c r="CA4" s="4">
        <v>-15956.13</v>
      </c>
      <c r="CB4" s="5">
        <v>-16496.07</v>
      </c>
      <c r="CC4" s="5">
        <v>-15770.58</v>
      </c>
      <c r="CD4" s="5">
        <v>-15677</v>
      </c>
      <c r="CE4" s="5">
        <v>-43219.22</v>
      </c>
      <c r="CF4" s="5">
        <v>-39680.36</v>
      </c>
      <c r="CG4" s="5">
        <v>-44374.77</v>
      </c>
      <c r="CH4" s="5">
        <v>-40850.910000000003</v>
      </c>
      <c r="CI4" s="5">
        <v>-42231.68</v>
      </c>
      <c r="CJ4" s="5">
        <v>-41987.81</v>
      </c>
      <c r="CK4" s="5">
        <v>-40131.800000000003</v>
      </c>
      <c r="CL4" s="5">
        <v>-43083.28</v>
      </c>
      <c r="CM4" s="5">
        <v>-38075.269999999997</v>
      </c>
      <c r="CN4" s="5">
        <v>-42580</v>
      </c>
      <c r="CO4" s="5">
        <v>-39199.17</v>
      </c>
      <c r="CP4" s="5">
        <v>-38966</v>
      </c>
      <c r="CQ4" s="5">
        <v>-40283.5</v>
      </c>
      <c r="CR4" s="5">
        <v>-38518.29</v>
      </c>
      <c r="CS4" s="4">
        <v>-39820.28</v>
      </c>
      <c r="CT4" s="5">
        <v>-39590.43</v>
      </c>
      <c r="CU4" s="5">
        <v>-39354.15</v>
      </c>
      <c r="CV4" s="5">
        <v>-37621.81</v>
      </c>
      <c r="CW4" s="5">
        <v>-38892.85</v>
      </c>
      <c r="CX4" s="5">
        <v>-38660.239999999998</v>
      </c>
      <c r="CY4" s="5">
        <v>-36958</v>
      </c>
      <c r="CZ4" s="4">
        <v>-39675.589999999997</v>
      </c>
      <c r="DA4" s="5">
        <v>-35062.629999999997</v>
      </c>
      <c r="DB4" s="5">
        <v>-37756.71</v>
      </c>
      <c r="DC4" s="5">
        <v>-37530.120000000003</v>
      </c>
      <c r="DD4" s="5">
        <v>-34455.22</v>
      </c>
      <c r="DE4" s="5">
        <v>-37102.17</v>
      </c>
      <c r="DF4" s="5">
        <v>-36886.230000000003</v>
      </c>
      <c r="DG4" s="5">
        <v>-35254.089999999997</v>
      </c>
      <c r="DH4" s="5">
        <v>-36450.57</v>
      </c>
      <c r="DI4" s="5">
        <v>-36230.910000000003</v>
      </c>
      <c r="DJ4" s="5">
        <v>-36012.43</v>
      </c>
      <c r="DK4" s="5">
        <v>-34425.1</v>
      </c>
      <c r="DL4" s="5">
        <v>-36954.6</v>
      </c>
      <c r="DM4" s="5">
        <v>-32656.42</v>
      </c>
      <c r="DN4" s="5">
        <v>-35163.86</v>
      </c>
      <c r="DO4" s="5">
        <v>-23104.68</v>
      </c>
      <c r="DP4" s="5">
        <v>-22059.14</v>
      </c>
      <c r="DQ4" s="5">
        <v>-24666.17</v>
      </c>
      <c r="DR4" s="5">
        <v>-23613.22</v>
      </c>
      <c r="DS4" s="5">
        <v>-22567.26</v>
      </c>
      <c r="DT4" s="5">
        <v>-23332</v>
      </c>
      <c r="DU4" s="5">
        <v>-23190.27</v>
      </c>
      <c r="DV4" s="4">
        <v>-23049.27</v>
      </c>
      <c r="DW4" s="5">
        <v>-22033.62</v>
      </c>
      <c r="DX4" s="5">
        <v>-22778.57</v>
      </c>
      <c r="DY4" s="5">
        <v>-21776.720000000001</v>
      </c>
      <c r="DZ4" s="5">
        <v>-22513.39</v>
      </c>
      <c r="EA4" s="4">
        <v>-21519</v>
      </c>
      <c r="EB4" s="5">
        <v>-20547.43</v>
      </c>
      <c r="EC4" s="5">
        <v>-22978.59</v>
      </c>
      <c r="ED4" s="5">
        <v>-22000.32</v>
      </c>
      <c r="EE4" s="5">
        <v>-21028.46</v>
      </c>
      <c r="EF4" s="5">
        <v>-21743.8</v>
      </c>
      <c r="EG4" s="5">
        <v>-20783.21</v>
      </c>
      <c r="EH4" s="5">
        <v>-22312.400000000001</v>
      </c>
      <c r="EI4" s="5">
        <v>-20540.7</v>
      </c>
      <c r="EJ4" s="5">
        <v>-21235.23</v>
      </c>
      <c r="EK4" s="5">
        <v>-20300.89</v>
      </c>
      <c r="EL4" s="5">
        <v>-20987.25</v>
      </c>
      <c r="EM4" s="5">
        <v>-20059.89</v>
      </c>
      <c r="EN4" s="5">
        <v>-19948.099999999999</v>
      </c>
      <c r="EO4" s="5">
        <v>-21415.61</v>
      </c>
      <c r="EP4" s="4">
        <v>-19714.91</v>
      </c>
      <c r="EQ4" s="5">
        <v>-20381.29</v>
      </c>
      <c r="ER4" s="5">
        <v>-20263.689999999999</v>
      </c>
      <c r="ES4" s="5">
        <v>-19368.12</v>
      </c>
      <c r="ET4" s="5">
        <v>-20792.8</v>
      </c>
      <c r="EU4" s="4">
        <v>-18375.75</v>
      </c>
      <c r="EV4" s="5">
        <v>-20549.34</v>
      </c>
      <c r="EW4" s="5">
        <v>-18917.240000000002</v>
      </c>
      <c r="EX4" s="5">
        <v>-18804.27</v>
      </c>
      <c r="EY4" s="5">
        <v>-19439.64</v>
      </c>
      <c r="EZ4" s="5">
        <v>-17847.419999999998</v>
      </c>
      <c r="FA4" s="5">
        <v>-19219.16</v>
      </c>
      <c r="FB4" s="5">
        <v>-19108</v>
      </c>
      <c r="FC4" s="5">
        <v>-18993.73</v>
      </c>
      <c r="FD4" s="5">
        <v>-18157.490000000002</v>
      </c>
      <c r="FE4" s="5">
        <v>-18770.82</v>
      </c>
      <c r="FF4" s="5">
        <v>-19376.13</v>
      </c>
      <c r="FG4" s="5">
        <v>-17123.46</v>
      </c>
      <c r="FH4" s="5">
        <v>-19148.560000000001</v>
      </c>
      <c r="FI4" s="4">
        <v>-17627.39</v>
      </c>
      <c r="FJ4" s="5">
        <v>-17521.8</v>
      </c>
      <c r="FK4" s="5">
        <v>-18113.490000000002</v>
      </c>
      <c r="FL4" s="5">
        <v>-16629.61</v>
      </c>
      <c r="FM4" s="5">
        <v>-17907.41</v>
      </c>
      <c r="FN4" s="5">
        <v>-17803.490000000002</v>
      </c>
      <c r="FO4" s="5">
        <v>-17696.71</v>
      </c>
      <c r="FP4" s="4">
        <v>-16917.259999999998</v>
      </c>
      <c r="FQ4" s="5">
        <v>-17488.38</v>
      </c>
      <c r="FR4" s="5">
        <v>-17383.400000000001</v>
      </c>
      <c r="FS4" s="5">
        <v>-16617.68</v>
      </c>
      <c r="FT4" s="5">
        <v>-17839.310000000001</v>
      </c>
      <c r="FU4" s="5">
        <v>-12182</v>
      </c>
      <c r="FV4" s="5">
        <v>-13117.9</v>
      </c>
      <c r="FW4" s="5">
        <v>-3309721.65</v>
      </c>
    </row>
    <row r="5" spans="1:179" x14ac:dyDescent="0.25">
      <c r="A5">
        <v>3</v>
      </c>
      <c r="B5" t="s">
        <v>4</v>
      </c>
      <c r="G5" s="5"/>
      <c r="H5" s="5">
        <v>30518</v>
      </c>
      <c r="I5" s="5">
        <v>251293.64</v>
      </c>
      <c r="J5" s="5">
        <v>213732.92</v>
      </c>
      <c r="K5" s="5">
        <v>175992.54</v>
      </c>
      <c r="L5" s="5">
        <v>160136.94</v>
      </c>
      <c r="M5" s="5">
        <v>185804.34</v>
      </c>
      <c r="N5" s="5">
        <v>208081.89</v>
      </c>
      <c r="O5" s="5">
        <v>202496.41</v>
      </c>
      <c r="P5" s="5">
        <v>199429.93</v>
      </c>
      <c r="Q5" s="4">
        <v>114400.44</v>
      </c>
      <c r="R5" s="5">
        <v>122059.78</v>
      </c>
      <c r="S5" s="5">
        <v>90701.73</v>
      </c>
      <c r="T5" s="5">
        <v>74222.36</v>
      </c>
      <c r="U5" s="5">
        <v>83501.740000000005</v>
      </c>
      <c r="V5" s="5">
        <v>90014</v>
      </c>
      <c r="W5" s="5">
        <v>-25823.13</v>
      </c>
      <c r="X5" s="5">
        <v>-25111.919999999998</v>
      </c>
      <c r="Y5" s="4">
        <v>-28179.14</v>
      </c>
      <c r="Z5" s="5">
        <v>-12329.65</v>
      </c>
      <c r="AA5" s="5">
        <v>-14120.06</v>
      </c>
      <c r="AB5" s="5">
        <v>-14571</v>
      </c>
      <c r="AC5" s="5">
        <v>2208</v>
      </c>
      <c r="AD5" s="5">
        <v>9494.75</v>
      </c>
      <c r="AE5" s="5">
        <v>8394.3700000000008</v>
      </c>
      <c r="AF5" s="5">
        <v>13903.79</v>
      </c>
      <c r="AG5" s="5">
        <v>25601.24</v>
      </c>
      <c r="AH5" s="5">
        <v>30270.34</v>
      </c>
      <c r="AI5" s="5">
        <v>-3546.18</v>
      </c>
      <c r="AJ5" s="4">
        <v>-2930.12</v>
      </c>
      <c r="AK5">
        <v>713.64</v>
      </c>
      <c r="AL5" s="5">
        <v>-1392.22</v>
      </c>
      <c r="AM5" s="5">
        <v>-2079.71</v>
      </c>
      <c r="AN5" s="5">
        <v>-2988.14</v>
      </c>
      <c r="AO5" s="5">
        <v>-6192.23</v>
      </c>
      <c r="AP5" s="5">
        <v>-5815.27</v>
      </c>
      <c r="AQ5" s="4">
        <v>7218</v>
      </c>
      <c r="AR5" s="5">
        <v>9156.89</v>
      </c>
      <c r="AS5" s="5">
        <v>9650.8799999999992</v>
      </c>
      <c r="AT5" s="5">
        <v>14071.55</v>
      </c>
      <c r="AU5" s="5">
        <v>21978.58</v>
      </c>
      <c r="AV5" s="5">
        <v>20791.849999999999</v>
      </c>
      <c r="AW5" s="5">
        <v>22571.23</v>
      </c>
      <c r="AX5" s="5">
        <v>29469</v>
      </c>
      <c r="AY5" s="5">
        <v>28174.48</v>
      </c>
      <c r="AZ5" s="5">
        <v>29462</v>
      </c>
      <c r="BA5" s="5">
        <v>29618.77</v>
      </c>
      <c r="BB5" s="5">
        <v>30086.57</v>
      </c>
      <c r="BC5" s="5">
        <v>28770.84</v>
      </c>
      <c r="BD5" s="5">
        <v>29753.5</v>
      </c>
      <c r="BE5" s="5">
        <v>28748.560000000001</v>
      </c>
      <c r="BF5" s="5">
        <v>29722</v>
      </c>
      <c r="BG5" s="5">
        <v>5677.92</v>
      </c>
      <c r="BH5" s="5">
        <v>5421.36</v>
      </c>
      <c r="BI5" s="5">
        <v>6062.49</v>
      </c>
      <c r="BJ5" s="5">
        <v>5804</v>
      </c>
      <c r="BK5" s="5">
        <v>5547.23</v>
      </c>
      <c r="BL5" s="5">
        <v>5433.59</v>
      </c>
      <c r="BM5" s="5">
        <v>7212.57</v>
      </c>
      <c r="BN5" s="5">
        <v>7742.43</v>
      </c>
      <c r="BO5" s="5">
        <v>7127.47</v>
      </c>
      <c r="BP5" s="5">
        <v>7368.93</v>
      </c>
      <c r="BQ5" s="5">
        <v>7045.28</v>
      </c>
      <c r="BR5" s="5">
        <v>7284.07</v>
      </c>
      <c r="BS5" s="5">
        <v>20888.25</v>
      </c>
      <c r="BT5" s="5">
        <v>19946.150000000001</v>
      </c>
      <c r="BU5" s="5">
        <v>22009.88</v>
      </c>
      <c r="BV5" s="5">
        <v>20537.12</v>
      </c>
      <c r="BW5" s="5">
        <v>21232.639999999999</v>
      </c>
      <c r="BX5" s="5">
        <v>21111.33</v>
      </c>
      <c r="BY5" s="5">
        <v>20179.419999999998</v>
      </c>
      <c r="BZ5" s="5">
        <v>21664.89</v>
      </c>
      <c r="CA5" s="5">
        <v>19945.169999999998</v>
      </c>
      <c r="CB5" s="5">
        <v>20620.09</v>
      </c>
      <c r="CC5" s="5">
        <v>19713.22</v>
      </c>
      <c r="CD5" s="5">
        <v>19596.22</v>
      </c>
      <c r="CE5" s="5">
        <v>13506</v>
      </c>
      <c r="CF5" s="5">
        <v>12400.11</v>
      </c>
      <c r="CG5" s="5">
        <v>13589.77</v>
      </c>
      <c r="CH5" s="5">
        <v>12765.91</v>
      </c>
      <c r="CI5" s="5">
        <v>13197.4</v>
      </c>
      <c r="CJ5" s="5">
        <v>13121.19</v>
      </c>
      <c r="CK5" s="5">
        <v>12541.19</v>
      </c>
      <c r="CL5" s="5">
        <v>13463.52</v>
      </c>
      <c r="CM5" s="5">
        <v>11898.52</v>
      </c>
      <c r="CN5" s="5">
        <v>13306.26</v>
      </c>
      <c r="CO5" s="5">
        <v>12249.74</v>
      </c>
      <c r="CP5" s="5">
        <v>12176.89</v>
      </c>
      <c r="CQ5" s="5">
        <v>12588.59</v>
      </c>
      <c r="CR5" s="5">
        <v>12037</v>
      </c>
      <c r="CS5" s="5">
        <v>12195</v>
      </c>
      <c r="CT5" s="5">
        <v>12372</v>
      </c>
      <c r="CU5" s="4">
        <v>12298.17</v>
      </c>
      <c r="CV5" s="4">
        <v>11521.68</v>
      </c>
      <c r="CW5" s="5">
        <v>12154</v>
      </c>
      <c r="CX5" s="5">
        <v>12081.33</v>
      </c>
      <c r="CY5" s="5">
        <v>11549.37</v>
      </c>
      <c r="CZ5" s="5">
        <v>12398.62</v>
      </c>
      <c r="DA5" s="5">
        <v>10957.07</v>
      </c>
      <c r="DB5" s="5">
        <v>11799</v>
      </c>
      <c r="DC5" s="5">
        <v>11728.16</v>
      </c>
      <c r="DD5" s="5">
        <v>10767.26</v>
      </c>
      <c r="DE5" s="5">
        <v>11594.43</v>
      </c>
      <c r="DF5" s="5">
        <v>11526.95</v>
      </c>
      <c r="DG5" s="5">
        <v>11016.9</v>
      </c>
      <c r="DH5" s="5">
        <v>11390.8</v>
      </c>
      <c r="DI5" s="5">
        <v>11322.16</v>
      </c>
      <c r="DJ5" s="5">
        <v>11253.88</v>
      </c>
      <c r="DK5" s="5">
        <v>10757.84</v>
      </c>
      <c r="DL5" s="5">
        <v>11548.31</v>
      </c>
      <c r="DM5" s="5">
        <v>10205.129999999999</v>
      </c>
      <c r="DN5" s="5">
        <v>10988.71</v>
      </c>
      <c r="DO5" s="5">
        <v>10502.13</v>
      </c>
      <c r="DP5" s="5">
        <v>10026.879999999999</v>
      </c>
      <c r="DQ5" s="5">
        <v>11211.9</v>
      </c>
      <c r="DR5" s="5">
        <v>10733.28</v>
      </c>
      <c r="DS5" s="5">
        <v>10257.84</v>
      </c>
      <c r="DT5" s="5">
        <v>10605.47</v>
      </c>
      <c r="DU5" s="5">
        <v>10541</v>
      </c>
      <c r="DV5" s="5">
        <v>10476.94</v>
      </c>
      <c r="DW5" s="5">
        <v>10015.280000000001</v>
      </c>
      <c r="DX5" s="5">
        <v>10353.9</v>
      </c>
      <c r="DY5" s="5">
        <v>9898.51</v>
      </c>
      <c r="DZ5" s="5">
        <v>10233.36</v>
      </c>
      <c r="FW5" s="5">
        <v>3399435.86</v>
      </c>
    </row>
    <row r="6" spans="1:179" x14ac:dyDescent="0.25">
      <c r="A6">
        <v>4</v>
      </c>
      <c r="B6" t="s">
        <v>7</v>
      </c>
      <c r="G6" s="5"/>
      <c r="FW6" s="5"/>
    </row>
    <row r="7" spans="1:179" x14ac:dyDescent="0.25">
      <c r="A7">
        <v>5</v>
      </c>
      <c r="B7" t="s">
        <v>6</v>
      </c>
      <c r="G7" s="5"/>
      <c r="H7" s="5">
        <v>231275.18</v>
      </c>
      <c r="I7" s="5">
        <v>158889.75</v>
      </c>
      <c r="J7" s="5">
        <v>109159.14</v>
      </c>
      <c r="K7" s="4">
        <v>439661.6</v>
      </c>
      <c r="L7" s="5">
        <v>402283.41</v>
      </c>
      <c r="M7" s="5">
        <v>448314.51</v>
      </c>
      <c r="N7" s="5">
        <v>130368.11</v>
      </c>
      <c r="O7" s="5">
        <v>132406.57999999999</v>
      </c>
      <c r="P7" s="5">
        <v>119413</v>
      </c>
      <c r="Q7" s="4">
        <v>448848.34</v>
      </c>
      <c r="R7" s="5">
        <v>480140.36</v>
      </c>
      <c r="S7" s="5">
        <v>427325</v>
      </c>
      <c r="T7" s="5">
        <v>66781.350000000006</v>
      </c>
      <c r="U7" s="5">
        <v>64457.71</v>
      </c>
      <c r="V7" s="5">
        <v>68178.2</v>
      </c>
      <c r="W7" s="5">
        <v>3684.86</v>
      </c>
      <c r="X7" s="5">
        <v>1290.73</v>
      </c>
      <c r="Y7" s="5">
        <v>1352.78</v>
      </c>
      <c r="Z7" s="5">
        <v>34245.599999999999</v>
      </c>
      <c r="AA7" s="5">
        <v>32902.699999999997</v>
      </c>
      <c r="AB7" s="5">
        <v>30719.84</v>
      </c>
      <c r="AC7" s="5">
        <v>40558.699999999997</v>
      </c>
      <c r="AD7" s="5">
        <v>41162.239999999998</v>
      </c>
      <c r="AE7" s="5">
        <v>36424.29</v>
      </c>
      <c r="AF7" s="5">
        <v>14496.38</v>
      </c>
      <c r="AG7" s="5">
        <v>14733.09</v>
      </c>
      <c r="AH7" s="5">
        <v>15372.27</v>
      </c>
      <c r="AI7" s="5">
        <v>-1529.49</v>
      </c>
      <c r="AJ7" s="5">
        <v>-2057.83</v>
      </c>
      <c r="AK7" s="5">
        <v>-2603.87</v>
      </c>
      <c r="AL7" s="5">
        <v>-2939.63</v>
      </c>
      <c r="AM7" s="5">
        <v>-4001.87</v>
      </c>
      <c r="AN7" s="5">
        <v>-4525.75</v>
      </c>
      <c r="AO7" s="5">
        <v>38986.35</v>
      </c>
      <c r="AP7" s="5">
        <v>38458.65</v>
      </c>
      <c r="AQ7" s="5">
        <v>36482.93</v>
      </c>
      <c r="AR7" s="5">
        <v>14617.24</v>
      </c>
      <c r="AS7" s="5">
        <v>14164.26</v>
      </c>
      <c r="AT7" s="5">
        <v>17298.32</v>
      </c>
      <c r="AU7" s="5">
        <v>34166.18</v>
      </c>
      <c r="AV7" s="5">
        <v>31369.62</v>
      </c>
      <c r="AW7" s="5">
        <v>34372.58</v>
      </c>
      <c r="AX7" s="5">
        <v>41752.42</v>
      </c>
      <c r="AY7" s="5">
        <v>39574.089999999997</v>
      </c>
      <c r="AZ7" s="5">
        <v>40897.78</v>
      </c>
      <c r="BA7" s="5">
        <v>41597.440000000002</v>
      </c>
      <c r="BB7" s="5">
        <v>41392.19</v>
      </c>
      <c r="BC7" s="5">
        <v>39610.699999999997</v>
      </c>
      <c r="BD7" s="4">
        <v>40991.199999999997</v>
      </c>
      <c r="BE7" s="5">
        <v>39193.4</v>
      </c>
      <c r="BF7" s="5">
        <v>40551.360000000001</v>
      </c>
      <c r="BG7" s="5">
        <v>23817.14</v>
      </c>
      <c r="BH7" s="5">
        <v>22740.94</v>
      </c>
      <c r="BI7" s="5">
        <v>25398.31</v>
      </c>
      <c r="BJ7" s="5">
        <v>24315.5</v>
      </c>
      <c r="BK7" s="5">
        <v>23210.400000000001</v>
      </c>
      <c r="BL7" s="5">
        <v>23967.759999999998</v>
      </c>
      <c r="BM7" s="5">
        <v>22877.69</v>
      </c>
      <c r="BN7" s="5">
        <v>24589.53</v>
      </c>
      <c r="BO7" s="5">
        <v>22665</v>
      </c>
      <c r="BP7" s="5">
        <v>23462.37</v>
      </c>
      <c r="BQ7" s="4">
        <v>22431.88</v>
      </c>
      <c r="BR7" s="5">
        <v>23221.42</v>
      </c>
      <c r="BS7" s="5">
        <v>18019.39</v>
      </c>
      <c r="BT7" s="5">
        <v>17206.68</v>
      </c>
      <c r="BU7" s="5">
        <v>19213.740000000002</v>
      </c>
      <c r="BV7" s="5">
        <v>17962.82</v>
      </c>
      <c r="BW7" s="5">
        <v>18542.82</v>
      </c>
      <c r="BX7" s="5">
        <v>18408.759999999998</v>
      </c>
      <c r="BY7" s="5">
        <v>17581.189999999999</v>
      </c>
      <c r="BZ7" s="5">
        <v>19053.88</v>
      </c>
      <c r="CA7" s="5">
        <v>17568</v>
      </c>
      <c r="CB7" s="5">
        <v>18190.080000000002</v>
      </c>
      <c r="CC7" s="5">
        <v>17390.080000000002</v>
      </c>
      <c r="CD7" s="5">
        <v>17313.080000000002</v>
      </c>
      <c r="CE7" s="5">
        <v>-2360.38</v>
      </c>
      <c r="CF7" s="5">
        <v>-2167.11</v>
      </c>
      <c r="CG7" s="4">
        <v>-2451.31</v>
      </c>
      <c r="CH7" s="5">
        <v>-2256.63</v>
      </c>
      <c r="CI7" s="5">
        <v>-2359.37</v>
      </c>
      <c r="CJ7" s="5">
        <v>-2372</v>
      </c>
      <c r="CK7" s="5">
        <v>-2292.34</v>
      </c>
      <c r="CL7" s="5">
        <v>-2433.84</v>
      </c>
      <c r="CM7" s="5">
        <v>-2127.21</v>
      </c>
      <c r="CN7" s="4">
        <v>-2352.15</v>
      </c>
      <c r="CO7" s="5">
        <v>-2165.39</v>
      </c>
      <c r="CP7" s="5">
        <v>-2128.08</v>
      </c>
      <c r="CQ7" s="5">
        <v>-2200</v>
      </c>
      <c r="CR7" s="5">
        <v>-2103.64</v>
      </c>
      <c r="CS7" s="5">
        <v>-2199.6999999999998</v>
      </c>
      <c r="CT7" s="5">
        <v>-2187</v>
      </c>
      <c r="CU7" s="5">
        <v>-2198.63</v>
      </c>
      <c r="CV7" s="5">
        <v>-2125.37</v>
      </c>
      <c r="CW7" s="5">
        <v>-2221.5700000000002</v>
      </c>
      <c r="CX7" s="5">
        <v>-2184</v>
      </c>
      <c r="CY7" s="5">
        <v>-2064.7399999999998</v>
      </c>
      <c r="CZ7" s="5">
        <v>-2191.71</v>
      </c>
      <c r="DA7" s="5">
        <v>-1936.92</v>
      </c>
      <c r="DB7" s="5">
        <v>-2062</v>
      </c>
      <c r="DC7" s="5">
        <v>-2049.69</v>
      </c>
      <c r="DD7" s="5">
        <v>-1881.75</v>
      </c>
      <c r="DE7" s="5">
        <v>-2049.5500000000002</v>
      </c>
      <c r="DF7" s="4">
        <v>-2037.62</v>
      </c>
      <c r="DG7" s="5">
        <v>-1969.59</v>
      </c>
      <c r="DH7" s="5">
        <v>-2059.21</v>
      </c>
      <c r="FW7" s="5">
        <v>5036223.9000000004</v>
      </c>
    </row>
    <row r="8" spans="1:179" x14ac:dyDescent="0.25">
      <c r="A8">
        <v>6</v>
      </c>
      <c r="B8" t="s">
        <v>56</v>
      </c>
      <c r="G8" s="4"/>
      <c r="H8" s="4">
        <v>-19888.47</v>
      </c>
      <c r="I8" s="5">
        <v>-199092.9</v>
      </c>
      <c r="J8" s="5">
        <v>-236674.94</v>
      </c>
      <c r="K8" s="5">
        <v>-76084.13</v>
      </c>
      <c r="L8" s="4">
        <v>-95883</v>
      </c>
      <c r="M8" s="5">
        <v>-105304.06</v>
      </c>
      <c r="N8" s="5">
        <v>431202.67</v>
      </c>
      <c r="O8" s="5">
        <v>440000.47</v>
      </c>
      <c r="P8" s="5">
        <v>374411.86</v>
      </c>
      <c r="Q8" s="5">
        <v>-39326.44</v>
      </c>
      <c r="R8" s="5">
        <v>-44508.95</v>
      </c>
      <c r="S8" s="5">
        <v>-36531</v>
      </c>
      <c r="T8" s="5">
        <v>452631.28</v>
      </c>
      <c r="U8" s="5">
        <v>396608.13</v>
      </c>
      <c r="V8" s="5">
        <v>390681.36</v>
      </c>
      <c r="W8" s="4">
        <v>-33155.94</v>
      </c>
      <c r="X8" s="5">
        <v>-28636.240000000002</v>
      </c>
      <c r="Y8" s="5">
        <v>-29083.759999999998</v>
      </c>
      <c r="Z8" s="5">
        <v>36536.6</v>
      </c>
      <c r="AA8" s="5">
        <v>36333.589999999997</v>
      </c>
      <c r="AB8" s="4">
        <v>56045.77</v>
      </c>
      <c r="AC8" s="5">
        <v>-4809.62</v>
      </c>
      <c r="AD8" s="4">
        <v>-4966.3500000000004</v>
      </c>
      <c r="AE8" s="5">
        <v>-4357.34</v>
      </c>
      <c r="AF8" s="5">
        <v>27275.9</v>
      </c>
      <c r="AG8" s="5">
        <v>25187.51</v>
      </c>
      <c r="AH8" s="5">
        <v>25011.21</v>
      </c>
      <c r="AI8" s="5">
        <v>114526.45</v>
      </c>
      <c r="AJ8" s="5">
        <v>105242.58</v>
      </c>
      <c r="AK8" s="5">
        <v>113265.42</v>
      </c>
      <c r="AL8" s="5">
        <v>147676.45000000001</v>
      </c>
      <c r="AM8" s="5">
        <v>146846.18</v>
      </c>
      <c r="AN8" s="5">
        <v>140395.76999999999</v>
      </c>
      <c r="AO8" s="4">
        <v>77845.37</v>
      </c>
      <c r="AP8" s="5">
        <v>77406.52</v>
      </c>
      <c r="AQ8" s="5">
        <v>74055.19</v>
      </c>
      <c r="AR8" s="5">
        <v>157045.07999999999</v>
      </c>
      <c r="AS8" s="5">
        <v>138891.57</v>
      </c>
      <c r="AT8" s="5">
        <v>149575.04999999999</v>
      </c>
      <c r="AU8" s="5">
        <v>148839.67000000001</v>
      </c>
      <c r="AV8" s="5">
        <v>136718.09</v>
      </c>
      <c r="AW8" s="4">
        <v>152830.82</v>
      </c>
      <c r="AX8" s="5">
        <v>146394.29999999999</v>
      </c>
      <c r="AY8" s="5">
        <v>139963.4</v>
      </c>
      <c r="AZ8" s="5">
        <v>144727.26</v>
      </c>
      <c r="BA8" s="5">
        <v>87569.06</v>
      </c>
      <c r="BB8" s="5">
        <v>87069.64</v>
      </c>
      <c r="BC8" s="5">
        <v>83288.31</v>
      </c>
      <c r="BD8" s="5">
        <v>101938.8</v>
      </c>
      <c r="BE8" s="5">
        <v>97528.76</v>
      </c>
      <c r="BF8" s="5">
        <v>100798.53</v>
      </c>
      <c r="BG8" s="4">
        <v>66459.56</v>
      </c>
      <c r="BH8" s="5">
        <v>63513.73</v>
      </c>
      <c r="BI8" s="5">
        <v>70928.92</v>
      </c>
      <c r="BJ8" s="5">
        <v>67935.55</v>
      </c>
      <c r="BK8" s="5">
        <v>64929.84</v>
      </c>
      <c r="BL8" s="5">
        <v>67103</v>
      </c>
      <c r="BM8" s="5">
        <v>64103</v>
      </c>
      <c r="BN8" s="5">
        <v>68812.69</v>
      </c>
      <c r="BO8" s="5">
        <v>63375.519999999997</v>
      </c>
      <c r="BP8" s="5">
        <v>65522.52</v>
      </c>
      <c r="BQ8" s="5">
        <v>62701.23</v>
      </c>
      <c r="BR8" s="4">
        <v>64797.47</v>
      </c>
      <c r="BS8" s="5">
        <v>-7688.67</v>
      </c>
      <c r="BT8" s="5">
        <v>-7288.57</v>
      </c>
      <c r="BU8" s="5">
        <v>-8240.83</v>
      </c>
      <c r="BV8" s="5">
        <v>-7559.7</v>
      </c>
      <c r="BW8" s="5">
        <v>-7815.44</v>
      </c>
      <c r="BX8" s="5">
        <v>-7798.57</v>
      </c>
      <c r="BY8">
        <v>-755.24</v>
      </c>
      <c r="BZ8">
        <v>-810.68</v>
      </c>
      <c r="CA8">
        <v>-720</v>
      </c>
      <c r="CB8" s="5">
        <v>-7617.54</v>
      </c>
      <c r="CC8" s="5">
        <v>-7229.82</v>
      </c>
      <c r="CD8" s="5">
        <v>-7213</v>
      </c>
      <c r="CE8" s="5">
        <v>-7457.07</v>
      </c>
      <c r="CF8" s="5">
        <v>-6796.75</v>
      </c>
      <c r="CG8" s="5">
        <v>-7684.4</v>
      </c>
      <c r="CH8" s="5">
        <v>-7048.45</v>
      </c>
      <c r="CI8" s="5">
        <v>-7286.69</v>
      </c>
      <c r="CJ8" s="5">
        <v>-7270.65</v>
      </c>
      <c r="CK8">
        <v>-704.07</v>
      </c>
      <c r="CL8">
        <v>-755.42</v>
      </c>
      <c r="CM8">
        <v>-644.38</v>
      </c>
      <c r="CN8" s="5">
        <v>-7373.47</v>
      </c>
      <c r="CO8" s="5">
        <v>-6738.89</v>
      </c>
      <c r="CP8" s="5">
        <v>-6723.11</v>
      </c>
      <c r="CQ8" s="5">
        <v>-6950.54</v>
      </c>
      <c r="CR8" s="4">
        <v>-6597.71</v>
      </c>
      <c r="CS8" s="5">
        <v>-6895.57</v>
      </c>
      <c r="CT8" s="5">
        <v>-6831</v>
      </c>
      <c r="CU8" s="5">
        <v>-6790.32</v>
      </c>
      <c r="CV8" s="5">
        <v>-6514.75</v>
      </c>
      <c r="CW8">
        <v>-682.34</v>
      </c>
      <c r="CX8">
        <v>-678.13</v>
      </c>
      <c r="CY8">
        <v>-625.24</v>
      </c>
      <c r="CZ8" s="5">
        <v>-6870.53</v>
      </c>
      <c r="DA8" s="5">
        <v>-6028</v>
      </c>
      <c r="DB8" s="5">
        <v>-7082.13</v>
      </c>
      <c r="DC8" s="5">
        <v>-6475.61</v>
      </c>
      <c r="DD8" s="5">
        <v>-5901.86</v>
      </c>
      <c r="DE8" s="4">
        <v>-6424.9</v>
      </c>
      <c r="DF8" s="5">
        <v>-6364.39</v>
      </c>
      <c r="DG8" s="5">
        <v>-6083</v>
      </c>
      <c r="DH8" s="5">
        <v>-6311.94</v>
      </c>
      <c r="DI8" s="5">
        <v>-6296.73</v>
      </c>
      <c r="DJ8" s="5">
        <v>-6258.64</v>
      </c>
      <c r="DK8" s="5">
        <v>-5961.32</v>
      </c>
      <c r="DL8" s="5">
        <v>-6399.47</v>
      </c>
      <c r="DM8" s="5">
        <v>-5614.12</v>
      </c>
      <c r="DN8" s="5">
        <v>-5494.35</v>
      </c>
      <c r="FW8" s="5">
        <v>5120890.62</v>
      </c>
    </row>
    <row r="9" spans="1:179" x14ac:dyDescent="0.25">
      <c r="A9">
        <v>7</v>
      </c>
      <c r="B9" t="s">
        <v>5</v>
      </c>
      <c r="G9" s="5"/>
      <c r="H9" s="5">
        <v>-8362.23</v>
      </c>
      <c r="I9" s="5">
        <v>-9932.11</v>
      </c>
      <c r="J9" s="5">
        <v>-9876.11</v>
      </c>
      <c r="K9">
        <v>-65.06</v>
      </c>
      <c r="L9">
        <v>-56.26</v>
      </c>
      <c r="M9">
        <v>-64.53</v>
      </c>
      <c r="N9" s="5">
        <v>-9654.57</v>
      </c>
      <c r="O9" s="5">
        <v>-9988.31</v>
      </c>
      <c r="P9" s="5">
        <v>-12409.34</v>
      </c>
      <c r="Q9" s="5">
        <v>-11870.37</v>
      </c>
      <c r="R9" s="5">
        <v>-12752.36</v>
      </c>
      <c r="S9" s="5">
        <v>-9018.09</v>
      </c>
      <c r="T9" s="5">
        <v>-12613.89</v>
      </c>
      <c r="U9" s="5">
        <v>-11576.61</v>
      </c>
      <c r="V9" s="5">
        <v>-11441.73</v>
      </c>
      <c r="W9" s="5">
        <v>-11471.68</v>
      </c>
      <c r="X9" s="5">
        <v>-10381.94</v>
      </c>
      <c r="Y9" s="5">
        <v>-11120.76</v>
      </c>
      <c r="Z9" s="5">
        <v>-11066</v>
      </c>
      <c r="AA9" s="5">
        <v>-11324.13</v>
      </c>
      <c r="AB9" s="5">
        <v>-13808.33</v>
      </c>
      <c r="AC9" s="5">
        <v>-14392.29</v>
      </c>
      <c r="AD9" s="5">
        <v>-14911.39</v>
      </c>
      <c r="AE9" s="5">
        <v>-10536.5</v>
      </c>
      <c r="AF9" s="5">
        <v>-14079.76</v>
      </c>
      <c r="AG9" s="5">
        <v>-12086.09</v>
      </c>
      <c r="AH9" s="5">
        <v>-11714.12</v>
      </c>
      <c r="AI9" s="4">
        <v>-12146.27</v>
      </c>
      <c r="AJ9" s="5">
        <v>-10850.91</v>
      </c>
      <c r="AK9" s="5">
        <v>-11605.23</v>
      </c>
      <c r="AL9" s="5">
        <v>-11346.75</v>
      </c>
      <c r="AM9" s="5">
        <v>-11966.41</v>
      </c>
      <c r="AN9" s="5">
        <v>-15292.06</v>
      </c>
      <c r="AO9" s="5">
        <v>-16005.72</v>
      </c>
      <c r="AP9" s="5">
        <v>-16073.58</v>
      </c>
      <c r="AQ9" s="5">
        <v>-12248.25</v>
      </c>
      <c r="FW9" s="5">
        <v>-394109.74</v>
      </c>
    </row>
    <row r="10" spans="1:179" x14ac:dyDescent="0.25">
      <c r="B10" t="s">
        <v>8</v>
      </c>
      <c r="G10" s="5"/>
      <c r="H10" s="5">
        <v>96647.11</v>
      </c>
      <c r="I10" s="5">
        <v>356925.52</v>
      </c>
      <c r="J10" s="5">
        <v>84195.12</v>
      </c>
      <c r="K10" s="5">
        <v>295886.36</v>
      </c>
      <c r="L10" s="5">
        <v>242224.51</v>
      </c>
      <c r="M10" s="5">
        <v>189354.44</v>
      </c>
      <c r="N10" s="5">
        <v>583740.55000000005</v>
      </c>
      <c r="O10" s="4">
        <v>658209.05000000005</v>
      </c>
      <c r="P10" s="5">
        <v>542975.64</v>
      </c>
      <c r="Q10" s="5">
        <v>455105.19</v>
      </c>
      <c r="R10" s="5">
        <v>485801.12</v>
      </c>
      <c r="S10" s="5">
        <v>419839.26</v>
      </c>
      <c r="T10" s="5">
        <v>431094.81</v>
      </c>
      <c r="U10" s="5">
        <v>394915.82</v>
      </c>
      <c r="V10" s="5">
        <v>400128.63</v>
      </c>
      <c r="W10" s="5">
        <v>-29949.85</v>
      </c>
      <c r="X10" s="5">
        <v>-29027.13</v>
      </c>
      <c r="Y10" s="5">
        <v>-30605</v>
      </c>
      <c r="Z10" s="5">
        <v>139696.32000000001</v>
      </c>
      <c r="AA10" s="5">
        <v>172767.62</v>
      </c>
      <c r="AB10" s="5">
        <v>178398.92</v>
      </c>
      <c r="AC10" s="4">
        <v>-15217.58</v>
      </c>
      <c r="AD10" s="4">
        <v>-9270</v>
      </c>
      <c r="AE10" s="5">
        <v>-5481.92</v>
      </c>
      <c r="AF10" s="5">
        <v>77991.08</v>
      </c>
      <c r="AG10" s="4">
        <v>86951.65</v>
      </c>
      <c r="AH10" s="5">
        <v>92266.47</v>
      </c>
      <c r="AI10" s="5">
        <v>199678.7</v>
      </c>
      <c r="AJ10" s="5">
        <v>183420.62</v>
      </c>
      <c r="AK10" s="5">
        <v>201048.44</v>
      </c>
      <c r="AL10" s="5">
        <v>302709.12</v>
      </c>
      <c r="AM10" s="5">
        <v>333344.84000000003</v>
      </c>
      <c r="AN10" s="5">
        <v>310078</v>
      </c>
      <c r="AO10" s="5">
        <v>184268.49</v>
      </c>
      <c r="AP10" s="4">
        <v>183105.53</v>
      </c>
      <c r="AQ10" s="5">
        <v>190740.6</v>
      </c>
      <c r="AR10" s="5">
        <v>281969.53999999998</v>
      </c>
      <c r="AS10" s="5">
        <v>252124.73</v>
      </c>
      <c r="AT10" s="5">
        <v>277262.23</v>
      </c>
      <c r="AU10" s="5">
        <v>256102.17</v>
      </c>
      <c r="AV10" s="4">
        <v>235813.25</v>
      </c>
      <c r="AW10" s="5">
        <v>262274.8</v>
      </c>
      <c r="AX10" s="5">
        <v>333336.68</v>
      </c>
      <c r="AY10" s="5">
        <v>349633.66</v>
      </c>
      <c r="AZ10" s="5">
        <v>361872</v>
      </c>
      <c r="BA10" s="5">
        <v>202427.31</v>
      </c>
      <c r="BB10" s="5">
        <v>201941.38</v>
      </c>
      <c r="BC10" s="5">
        <v>194631.34</v>
      </c>
      <c r="BD10" s="4">
        <v>222864.45</v>
      </c>
      <c r="BE10" s="4">
        <v>205890.28</v>
      </c>
      <c r="BF10" s="5">
        <v>205343.78</v>
      </c>
      <c r="BG10" s="4">
        <v>135895.31</v>
      </c>
      <c r="BH10" s="5">
        <v>129812</v>
      </c>
      <c r="BI10" s="5">
        <v>145035.63</v>
      </c>
      <c r="BJ10" s="5">
        <v>199978</v>
      </c>
      <c r="BK10" s="5">
        <v>220296.67</v>
      </c>
      <c r="BL10" s="5">
        <v>227409.73</v>
      </c>
      <c r="BM10" s="5">
        <v>127559.61</v>
      </c>
      <c r="BN10" s="5">
        <v>136962.21</v>
      </c>
      <c r="BO10" s="5">
        <v>133268.10999999999</v>
      </c>
      <c r="BP10" s="5">
        <v>143118</v>
      </c>
      <c r="BQ10" s="5">
        <v>136888.69</v>
      </c>
      <c r="BR10" s="5">
        <v>141528.66</v>
      </c>
      <c r="BS10" s="5">
        <v>39199.24</v>
      </c>
      <c r="BT10" s="5">
        <v>37484.61</v>
      </c>
      <c r="BU10" s="5">
        <v>41505.22</v>
      </c>
      <c r="BV10" s="5">
        <v>93552</v>
      </c>
      <c r="BW10" s="5">
        <v>125002.43</v>
      </c>
      <c r="BX10" s="5">
        <v>126202.75</v>
      </c>
      <c r="BY10" s="5">
        <v>48481.67</v>
      </c>
      <c r="BZ10" s="5">
        <v>37785.93</v>
      </c>
      <c r="CA10" s="5">
        <v>34839.519999999997</v>
      </c>
      <c r="CB10" s="5">
        <v>97906.43</v>
      </c>
      <c r="CC10" s="5">
        <v>93653.23</v>
      </c>
      <c r="CD10" s="5">
        <v>93097.55</v>
      </c>
      <c r="CE10" s="5">
        <v>-7116.25</v>
      </c>
      <c r="CF10" s="5">
        <v>-6483.84</v>
      </c>
      <c r="CG10" s="5">
        <v>-7639.63</v>
      </c>
      <c r="CH10" s="5">
        <v>-6751.9</v>
      </c>
      <c r="CI10" s="5">
        <v>-7006.58</v>
      </c>
      <c r="CJ10" s="5">
        <v>-7018.4</v>
      </c>
      <c r="CK10">
        <v>-488.18</v>
      </c>
      <c r="CL10">
        <v>-496.56</v>
      </c>
      <c r="CM10">
        <v>-391.88</v>
      </c>
      <c r="CN10" s="5">
        <v>-7064.36</v>
      </c>
      <c r="CO10" s="5">
        <v>-6454.33</v>
      </c>
      <c r="CP10" s="5">
        <v>-6415.81</v>
      </c>
      <c r="CQ10" s="4">
        <v>-6632.87</v>
      </c>
      <c r="CR10" s="5">
        <v>-6294</v>
      </c>
      <c r="CS10" s="4">
        <v>-6855.38</v>
      </c>
      <c r="CT10" s="5">
        <v>-6543.57</v>
      </c>
      <c r="CU10" s="5">
        <v>-6529.32</v>
      </c>
      <c r="CV10" s="5">
        <v>-6523.9</v>
      </c>
      <c r="CW10">
        <v>-473.11</v>
      </c>
      <c r="CX10">
        <v>-445.9</v>
      </c>
      <c r="CY10">
        <v>-380.11</v>
      </c>
      <c r="CZ10" s="5">
        <v>-6582.51</v>
      </c>
      <c r="DA10" s="4">
        <v>-5773.49</v>
      </c>
      <c r="DB10" s="5">
        <v>-6784.38</v>
      </c>
      <c r="DC10" s="5">
        <v>-6179.66</v>
      </c>
      <c r="DD10" s="5">
        <v>-5630.17</v>
      </c>
      <c r="DE10" s="5">
        <v>-6155.56</v>
      </c>
      <c r="DF10" s="5">
        <v>-6096.63</v>
      </c>
      <c r="DG10" s="5">
        <v>-5849.22</v>
      </c>
      <c r="DH10" s="5">
        <v>-6093</v>
      </c>
      <c r="DI10" s="5">
        <v>-4032.3</v>
      </c>
      <c r="DJ10" s="5">
        <v>-4007.86</v>
      </c>
      <c r="DK10" s="5">
        <v>-3809.75</v>
      </c>
      <c r="DL10" s="4">
        <v>-4089.81</v>
      </c>
      <c r="DM10" s="5">
        <v>-3573.09</v>
      </c>
      <c r="DN10" s="5">
        <v>-3296.61</v>
      </c>
      <c r="DO10" s="5">
        <v>12602.55</v>
      </c>
      <c r="DP10" s="5">
        <v>12032.26</v>
      </c>
      <c r="DQ10" s="5">
        <v>13454.27</v>
      </c>
      <c r="DR10" s="5">
        <v>12879.94</v>
      </c>
      <c r="DS10" s="5">
        <v>12309.41</v>
      </c>
      <c r="DT10" s="5">
        <v>12726.56</v>
      </c>
      <c r="DU10" s="5">
        <v>12649.24</v>
      </c>
      <c r="DV10" s="5">
        <v>12572.33</v>
      </c>
      <c r="DW10" s="5">
        <v>13019.87</v>
      </c>
      <c r="DX10" s="5">
        <v>13460.06</v>
      </c>
      <c r="DY10" s="5">
        <v>12868.06</v>
      </c>
      <c r="DZ10" s="4">
        <v>13303.37</v>
      </c>
      <c r="EA10" s="4">
        <v>-21519</v>
      </c>
      <c r="EB10" s="5">
        <v>-20547.43</v>
      </c>
      <c r="EC10" s="5">
        <v>-22978.59</v>
      </c>
      <c r="ED10" s="5">
        <v>-22000.32</v>
      </c>
      <c r="EE10" s="5">
        <v>-21028.46</v>
      </c>
      <c r="EF10" s="5">
        <v>-21743.8</v>
      </c>
      <c r="EG10" s="5">
        <v>-20783.21</v>
      </c>
      <c r="EH10" s="5">
        <v>-22312.400000000001</v>
      </c>
      <c r="EI10" s="5">
        <v>-20540.7</v>
      </c>
      <c r="EJ10" s="5">
        <v>-21235.23</v>
      </c>
      <c r="EK10" s="5">
        <v>-20300.89</v>
      </c>
      <c r="EL10" s="5">
        <v>-20987.25</v>
      </c>
      <c r="EM10" s="5">
        <v>-20059.89</v>
      </c>
      <c r="EN10" s="5">
        <v>-19948.099999999999</v>
      </c>
      <c r="EO10" s="5">
        <v>-21415.61</v>
      </c>
      <c r="EP10" s="4">
        <v>-19714.91</v>
      </c>
      <c r="EQ10" s="5">
        <v>-20381.29</v>
      </c>
      <c r="ER10" s="5">
        <v>-20263.689999999999</v>
      </c>
      <c r="ES10" s="5">
        <v>-19368.12</v>
      </c>
      <c r="ET10" s="5">
        <v>-20792.8</v>
      </c>
      <c r="EU10" s="4">
        <v>-18375.75</v>
      </c>
      <c r="EV10" s="5">
        <v>-20549.34</v>
      </c>
      <c r="EW10" s="5">
        <v>-18917.240000000002</v>
      </c>
      <c r="EX10" s="5">
        <v>-18804.27</v>
      </c>
      <c r="EY10" s="5">
        <v>-19439.64</v>
      </c>
      <c r="EZ10" s="5">
        <v>-17847.419999999998</v>
      </c>
      <c r="FA10" s="5">
        <v>-19219.16</v>
      </c>
      <c r="FB10" s="5">
        <v>-19108</v>
      </c>
      <c r="FC10" s="5">
        <v>-18993.73</v>
      </c>
      <c r="FD10" s="5">
        <v>-18157.490000000002</v>
      </c>
      <c r="FE10" s="5">
        <v>-18770.82</v>
      </c>
      <c r="FF10" s="5">
        <v>-19376.13</v>
      </c>
      <c r="FG10" s="5">
        <v>-17123.46</v>
      </c>
      <c r="FH10" s="5">
        <v>-19148.560000000001</v>
      </c>
      <c r="FI10" s="4">
        <v>-17627.39</v>
      </c>
      <c r="FJ10" s="5">
        <v>-17521.8</v>
      </c>
      <c r="FK10" s="5">
        <v>-18113.490000000002</v>
      </c>
      <c r="FL10" s="5">
        <v>-16629.61</v>
      </c>
      <c r="FM10" s="5">
        <v>-17907.41</v>
      </c>
      <c r="FN10" s="5">
        <v>-17803.490000000002</v>
      </c>
      <c r="FO10" s="5">
        <v>-17696.71</v>
      </c>
      <c r="FP10" s="4">
        <v>-16917.259999999998</v>
      </c>
      <c r="FQ10" s="5">
        <v>-17488.38</v>
      </c>
      <c r="FR10" s="5">
        <v>-17383.400000000001</v>
      </c>
      <c r="FS10" s="5">
        <v>-16617.68</v>
      </c>
      <c r="FT10" s="5">
        <v>-17839.310000000001</v>
      </c>
      <c r="FU10" s="5">
        <v>-12182</v>
      </c>
      <c r="FV10" s="5">
        <v>-13117.9</v>
      </c>
      <c r="FW10" s="5">
        <v>13999228.550000001</v>
      </c>
    </row>
    <row r="11" spans="1:179" x14ac:dyDescent="0.25">
      <c r="E11" t="s">
        <v>67</v>
      </c>
    </row>
    <row r="12" spans="1:179" x14ac:dyDescent="0.25">
      <c r="A12" t="s">
        <v>9</v>
      </c>
    </row>
    <row r="13" spans="1:179" x14ac:dyDescent="0.25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5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5">
      <c r="A15">
        <v>1</v>
      </c>
      <c r="B15" t="s">
        <v>3</v>
      </c>
      <c r="G15" s="5"/>
      <c r="H15" s="5">
        <v>3277</v>
      </c>
      <c r="I15" s="5">
        <v>90903.54</v>
      </c>
      <c r="J15" s="5">
        <v>107274.49</v>
      </c>
      <c r="K15" s="5">
        <v>-62996.36</v>
      </c>
      <c r="L15" s="5">
        <v>-55307.71</v>
      </c>
      <c r="M15" s="5">
        <v>-140329.49</v>
      </c>
      <c r="N15" s="5">
        <v>-178414</v>
      </c>
      <c r="O15" s="5">
        <v>-118923.55</v>
      </c>
      <c r="P15" s="5">
        <v>-109504.91</v>
      </c>
      <c r="Q15" s="5">
        <v>-43853.440000000002</v>
      </c>
      <c r="R15" s="5">
        <v>-39172.239999999998</v>
      </c>
      <c r="S15" s="5">
        <v>-41008.800000000003</v>
      </c>
      <c r="T15" s="5">
        <v>-65765.42</v>
      </c>
      <c r="U15" s="5">
        <v>-66300.59</v>
      </c>
      <c r="V15" s="5">
        <v>-70416.67</v>
      </c>
      <c r="W15" s="5">
        <v>8910.7900000000009</v>
      </c>
      <c r="X15" s="5">
        <v>7512.53</v>
      </c>
      <c r="Y15" s="5">
        <v>7179.4</v>
      </c>
      <c r="Z15" s="5">
        <v>58238.75</v>
      </c>
      <c r="AA15" s="5">
        <v>91878.27</v>
      </c>
      <c r="AB15" s="5">
        <v>91736.78</v>
      </c>
      <c r="AC15" s="5">
        <v>2676.53</v>
      </c>
      <c r="AD15" s="5">
        <v>3300.65</v>
      </c>
      <c r="AE15" s="5">
        <v>3530.23</v>
      </c>
      <c r="AF15" s="5">
        <v>8260.76</v>
      </c>
      <c r="AG15" s="5">
        <v>8306.8700000000008</v>
      </c>
      <c r="AH15" s="4">
        <v>8856.3799999999992</v>
      </c>
      <c r="AI15" s="5">
        <v>56773.67</v>
      </c>
      <c r="AJ15" s="5">
        <v>48590</v>
      </c>
      <c r="AK15" s="5">
        <v>52780.57</v>
      </c>
      <c r="AL15" s="5">
        <v>97380.85</v>
      </c>
      <c r="AM15" s="5">
        <v>132427</v>
      </c>
      <c r="AN15" s="5">
        <v>130729.14</v>
      </c>
      <c r="AO15" s="5">
        <v>49272.25</v>
      </c>
      <c r="AP15" s="5">
        <v>50450.78</v>
      </c>
      <c r="AQ15" s="5">
        <v>48956.89</v>
      </c>
      <c r="AR15" s="5">
        <v>52280.25</v>
      </c>
      <c r="AS15" s="5">
        <v>55706</v>
      </c>
      <c r="AT15" s="5">
        <v>53938.74</v>
      </c>
      <c r="AU15" s="5">
        <v>49651.7</v>
      </c>
      <c r="AV15" s="5">
        <v>45286.66</v>
      </c>
      <c r="AW15" s="5">
        <v>42973.49</v>
      </c>
      <c r="AX15" s="5">
        <v>88469.46</v>
      </c>
      <c r="AY15" s="4">
        <v>127229.15</v>
      </c>
      <c r="AZ15" s="5">
        <v>112510.43</v>
      </c>
      <c r="BA15" s="5">
        <v>42754.07</v>
      </c>
      <c r="BB15" s="4">
        <v>44826.89</v>
      </c>
      <c r="BC15" s="5">
        <v>44705</v>
      </c>
      <c r="BD15" s="5">
        <v>50292.95</v>
      </c>
      <c r="BE15" s="5">
        <v>48498.87</v>
      </c>
      <c r="BF15" s="5">
        <v>43072.37</v>
      </c>
      <c r="BG15" s="5">
        <v>49078.46</v>
      </c>
      <c r="BH15" s="5">
        <v>38998.1</v>
      </c>
      <c r="BI15" s="5">
        <v>40802.36</v>
      </c>
      <c r="BJ15" s="5">
        <v>83438.52</v>
      </c>
      <c r="BK15" s="5">
        <v>119795.6</v>
      </c>
      <c r="BL15" s="5">
        <v>105559.86</v>
      </c>
      <c r="BM15" s="5">
        <v>42330.31</v>
      </c>
      <c r="BN15" s="5">
        <v>40855.160000000003</v>
      </c>
      <c r="BO15" s="5">
        <v>47398.74</v>
      </c>
      <c r="BP15" s="5">
        <v>52664</v>
      </c>
      <c r="BQ15" s="4">
        <v>50715.86</v>
      </c>
      <c r="BR15" s="5">
        <v>51165.35</v>
      </c>
      <c r="BS15" s="5">
        <v>22910.78</v>
      </c>
      <c r="BT15" s="5">
        <v>19079.18</v>
      </c>
      <c r="BU15" s="5">
        <v>20547.43</v>
      </c>
      <c r="BV15" s="5">
        <v>64495.78</v>
      </c>
      <c r="BW15" s="5">
        <v>88315.76</v>
      </c>
      <c r="BX15" s="5">
        <v>81386</v>
      </c>
      <c r="BY15" s="5">
        <v>29537.83</v>
      </c>
      <c r="BZ15" s="5">
        <v>16200.45</v>
      </c>
      <c r="CA15" s="5">
        <v>16520.66</v>
      </c>
      <c r="CB15" s="5">
        <v>65807.81</v>
      </c>
      <c r="CC15" s="5">
        <v>63640.26</v>
      </c>
      <c r="CD15" s="5">
        <v>68007.25</v>
      </c>
      <c r="CE15" s="5">
        <v>25557.52</v>
      </c>
      <c r="CF15" s="5">
        <v>22320.2</v>
      </c>
      <c r="CG15" s="5">
        <v>24036.33</v>
      </c>
      <c r="CH15" s="5">
        <v>24433.95</v>
      </c>
      <c r="CI15" s="5">
        <v>24973.54</v>
      </c>
      <c r="CJ15" s="5">
        <v>23012.55</v>
      </c>
      <c r="CK15" s="5">
        <v>25885</v>
      </c>
      <c r="CL15" s="5">
        <v>23336.78</v>
      </c>
      <c r="CM15" s="5">
        <v>24986.9</v>
      </c>
      <c r="CN15" s="5">
        <v>23138.11</v>
      </c>
      <c r="CO15" s="5">
        <v>23519.5</v>
      </c>
      <c r="CP15" s="5">
        <v>25133.1</v>
      </c>
      <c r="CQ15" s="5">
        <v>23821.49</v>
      </c>
      <c r="CR15" s="5">
        <v>21377.65</v>
      </c>
      <c r="CS15" s="5">
        <v>23547.57</v>
      </c>
      <c r="CT15" s="5">
        <v>21627.23</v>
      </c>
      <c r="CU15" s="4">
        <v>23271.93</v>
      </c>
      <c r="CV15" s="5">
        <v>22573.09</v>
      </c>
      <c r="CW15" s="5">
        <v>22999.14</v>
      </c>
      <c r="CX15" s="5">
        <v>22861.59</v>
      </c>
      <c r="CY15" s="5">
        <v>22174.799999999999</v>
      </c>
      <c r="CZ15" s="5">
        <v>21559.82</v>
      </c>
      <c r="DA15" s="5">
        <v>23009.85</v>
      </c>
      <c r="DB15" s="5">
        <v>22327.29</v>
      </c>
      <c r="DC15" s="5">
        <v>22193.29</v>
      </c>
      <c r="DD15" s="5">
        <v>19381.060000000001</v>
      </c>
      <c r="DE15" s="5">
        <v>21940.23</v>
      </c>
      <c r="DF15" s="5">
        <v>20150</v>
      </c>
      <c r="DG15" s="5">
        <v>22738.89</v>
      </c>
      <c r="DH15" s="5">
        <v>19977.71</v>
      </c>
      <c r="DI15" s="5">
        <v>21425</v>
      </c>
      <c r="DJ15" s="5">
        <v>21295.81</v>
      </c>
      <c r="DK15" s="4">
        <v>20655.060000000001</v>
      </c>
      <c r="DL15" s="5">
        <v>20081.23</v>
      </c>
      <c r="DM15" s="5">
        <v>21430.77</v>
      </c>
      <c r="DN15" s="5">
        <v>20794</v>
      </c>
      <c r="DO15" s="5">
        <v>21676.39</v>
      </c>
      <c r="DP15" s="5">
        <v>18048.39</v>
      </c>
      <c r="DQ15" s="5">
        <v>19434</v>
      </c>
      <c r="DR15" s="4">
        <v>18762.599999999999</v>
      </c>
      <c r="DS15" s="5">
        <v>21172.19</v>
      </c>
      <c r="DT15" s="4">
        <v>18600.36</v>
      </c>
      <c r="DU15" s="4">
        <v>19946.87</v>
      </c>
      <c r="DV15" s="5">
        <v>19825.599999999999</v>
      </c>
      <c r="DW15" s="5">
        <v>20030.560000000001</v>
      </c>
      <c r="DX15" s="5">
        <v>20471.34</v>
      </c>
      <c r="DY15" s="5">
        <v>19797</v>
      </c>
      <c r="DZ15" s="5">
        <v>20171.53</v>
      </c>
      <c r="FW15" s="5">
        <v>3410143.36</v>
      </c>
    </row>
    <row r="16" spans="1:179" x14ac:dyDescent="0.25">
      <c r="A16">
        <v>2</v>
      </c>
      <c r="B16" t="s">
        <v>55</v>
      </c>
      <c r="G16" s="5"/>
      <c r="H16" s="4">
        <v>-19020.41</v>
      </c>
      <c r="I16" s="5">
        <v>-11643.23</v>
      </c>
      <c r="J16" s="5">
        <v>-12448.89</v>
      </c>
      <c r="K16" s="5">
        <v>-3796.06</v>
      </c>
      <c r="L16" s="4">
        <v>-3319.82</v>
      </c>
      <c r="M16" s="5">
        <v>-3576.52</v>
      </c>
      <c r="N16" s="5">
        <v>-11471.68</v>
      </c>
      <c r="O16" s="5">
        <v>-11486.46</v>
      </c>
      <c r="P16" s="5">
        <v>-10496.23</v>
      </c>
      <c r="Q16" s="5">
        <v>-13186.81</v>
      </c>
      <c r="R16" s="5">
        <v>-11899.74</v>
      </c>
      <c r="S16" s="5">
        <v>-12752.55</v>
      </c>
      <c r="T16" s="5">
        <v>-10551.42</v>
      </c>
      <c r="U16" s="5">
        <v>-10896.68</v>
      </c>
      <c r="V16" s="5">
        <v>-11644.06</v>
      </c>
      <c r="W16" s="5">
        <v>48818.18</v>
      </c>
      <c r="X16" s="5">
        <v>42907.09</v>
      </c>
      <c r="Y16" s="5">
        <v>51925.45</v>
      </c>
      <c r="Z16" s="5">
        <v>47732.67</v>
      </c>
      <c r="AA16" s="5">
        <v>51309.57</v>
      </c>
      <c r="AB16" s="5">
        <v>50198.42</v>
      </c>
      <c r="AC16" s="5">
        <v>48385</v>
      </c>
      <c r="AD16" s="5">
        <v>44530.05</v>
      </c>
      <c r="AE16" s="5">
        <v>47478.11</v>
      </c>
      <c r="AF16" s="5">
        <v>44342.46</v>
      </c>
      <c r="AG16" s="5">
        <v>44979.839999999997</v>
      </c>
      <c r="AH16" s="5">
        <v>48001.2</v>
      </c>
      <c r="AI16" s="5">
        <v>30521.62</v>
      </c>
      <c r="AJ16" s="5">
        <v>27080.17</v>
      </c>
      <c r="AK16" s="5">
        <v>32146.52</v>
      </c>
      <c r="AL16" s="5">
        <v>29356.74</v>
      </c>
      <c r="AM16" s="5">
        <v>31392.47</v>
      </c>
      <c r="AN16" s="4">
        <v>30794.38</v>
      </c>
      <c r="AO16" s="5">
        <v>30211.919999999998</v>
      </c>
      <c r="AP16" s="5">
        <v>29123.75</v>
      </c>
      <c r="AQ16" s="5">
        <v>28257.74</v>
      </c>
      <c r="AR16" s="5">
        <v>27562.57</v>
      </c>
      <c r="AS16" s="5">
        <v>29421.62</v>
      </c>
      <c r="AT16" s="5">
        <v>28673.15</v>
      </c>
      <c r="AU16" s="5">
        <v>-3928.19</v>
      </c>
      <c r="AV16" s="5">
        <v>-2838.16</v>
      </c>
      <c r="AW16" s="5">
        <v>-2287.8200000000002</v>
      </c>
      <c r="AX16" s="5">
        <v>-2104.3000000000002</v>
      </c>
      <c r="AY16" s="5">
        <v>-2175.6999999999998</v>
      </c>
      <c r="AZ16" s="5">
        <v>-2320.1</v>
      </c>
      <c r="BA16" s="5">
        <v>-3110.82</v>
      </c>
      <c r="BB16" s="4">
        <v>-4288.55</v>
      </c>
      <c r="BC16" s="5">
        <v>-4169.42</v>
      </c>
      <c r="BD16" s="5">
        <v>-4134.8</v>
      </c>
      <c r="BE16" s="5">
        <v>-9969.1200000000008</v>
      </c>
      <c r="BF16" s="5">
        <v>-9959</v>
      </c>
      <c r="BG16" s="5">
        <v>-9826.18</v>
      </c>
      <c r="BH16" s="5">
        <v>-7720.18</v>
      </c>
      <c r="BI16" s="4">
        <v>-7805.57</v>
      </c>
      <c r="BJ16" s="5">
        <v>-7476</v>
      </c>
      <c r="BK16" s="5">
        <v>-8193.09</v>
      </c>
      <c r="BL16" s="5">
        <v>-7536.23</v>
      </c>
      <c r="BM16" s="5">
        <v>-8806.74</v>
      </c>
      <c r="BN16" s="5">
        <v>-9381</v>
      </c>
      <c r="BO16" s="5">
        <v>-9581.51</v>
      </c>
      <c r="BP16" s="5">
        <v>-9597.19</v>
      </c>
      <c r="BQ16" s="5">
        <v>-9132.15</v>
      </c>
      <c r="BR16" s="5">
        <v>-9072.34</v>
      </c>
      <c r="BS16" s="5">
        <v>-8939.7999999999993</v>
      </c>
      <c r="BT16" s="4">
        <v>-7113.36</v>
      </c>
      <c r="BU16" s="5">
        <v>-7245.53</v>
      </c>
      <c r="BV16" s="5">
        <v>-6948.81</v>
      </c>
      <c r="BW16" s="5">
        <v>-7606</v>
      </c>
      <c r="BX16" s="5">
        <v>-5525.29</v>
      </c>
      <c r="BY16" s="5">
        <v>-6537.54</v>
      </c>
      <c r="BZ16" s="5">
        <v>-7276.78</v>
      </c>
      <c r="CA16" s="5">
        <v>-7438.62</v>
      </c>
      <c r="CB16" s="5">
        <v>-7349.83</v>
      </c>
      <c r="CC16" s="5">
        <v>-6931</v>
      </c>
      <c r="CD16" s="5">
        <v>-6998.56</v>
      </c>
      <c r="CE16" s="5">
        <v>-38527.800000000003</v>
      </c>
      <c r="CF16" s="5">
        <v>-33213.360000000001</v>
      </c>
      <c r="CG16" s="5">
        <v>-35400.480000000003</v>
      </c>
      <c r="CH16" s="5">
        <v>-35598.18</v>
      </c>
      <c r="CI16" s="4">
        <v>-36850.43</v>
      </c>
      <c r="CJ16" s="5">
        <v>-33912.5</v>
      </c>
      <c r="CK16" s="5">
        <v>-38417.120000000003</v>
      </c>
      <c r="CL16" s="5">
        <v>-35945.32</v>
      </c>
      <c r="CM16" s="5">
        <v>-38501</v>
      </c>
      <c r="CN16" s="5">
        <v>-35426.400000000001</v>
      </c>
      <c r="CO16" s="5">
        <v>-35805</v>
      </c>
      <c r="CP16" s="5">
        <v>-37860.25</v>
      </c>
      <c r="CQ16" s="5">
        <v>-35887.599999999999</v>
      </c>
      <c r="CR16" s="4">
        <v>-31871</v>
      </c>
      <c r="CS16" s="5">
        <v>-34383.440000000002</v>
      </c>
      <c r="CT16" s="5">
        <v>-31813.68</v>
      </c>
      <c r="CU16" s="5">
        <v>-34344.51</v>
      </c>
      <c r="CV16" s="5">
        <v>-32977</v>
      </c>
      <c r="CW16" s="5">
        <v>-34337</v>
      </c>
      <c r="CX16" s="5">
        <v>-35196</v>
      </c>
      <c r="CY16" s="5">
        <v>-34161.660000000003</v>
      </c>
      <c r="CZ16" s="5">
        <v>-32978.49</v>
      </c>
      <c r="DA16" s="5">
        <v>-34888.32</v>
      </c>
      <c r="DB16" s="5">
        <v>-33718.69</v>
      </c>
      <c r="DC16" s="5">
        <v>-33425.550000000003</v>
      </c>
      <c r="DD16" s="5">
        <v>-28876.45</v>
      </c>
      <c r="DE16" s="5">
        <v>-32058.63</v>
      </c>
      <c r="DF16" s="4">
        <v>-29652.91</v>
      </c>
      <c r="DG16" s="5">
        <v>-33287.74</v>
      </c>
      <c r="DH16" s="5">
        <v>-29453.59</v>
      </c>
      <c r="DI16" s="5">
        <v>-31998.400000000001</v>
      </c>
      <c r="DJ16" s="5">
        <v>-32776.86</v>
      </c>
      <c r="DK16" s="5">
        <v>-31812.92</v>
      </c>
      <c r="DL16" s="5">
        <v>-30696.12</v>
      </c>
      <c r="DM16" s="5">
        <v>-32466.21</v>
      </c>
      <c r="DN16" s="5">
        <v>-31388.21</v>
      </c>
      <c r="DO16" s="5">
        <v>-23455.3</v>
      </c>
      <c r="DP16" s="4">
        <v>-19416.25</v>
      </c>
      <c r="DQ16" s="5">
        <v>-20565</v>
      </c>
      <c r="DR16" s="5">
        <v>-19806.330000000002</v>
      </c>
      <c r="DS16" s="5">
        <v>-22188.85</v>
      </c>
      <c r="DT16" s="5">
        <v>-19685.16</v>
      </c>
      <c r="DU16" s="5">
        <v>-21489.62</v>
      </c>
      <c r="DV16" s="5">
        <v>-22243.65</v>
      </c>
      <c r="DW16" s="5">
        <v>-21596.13</v>
      </c>
      <c r="DX16" s="5">
        <v>-21787.21</v>
      </c>
      <c r="DY16" s="5">
        <v>-20931.59</v>
      </c>
      <c r="DZ16" s="5">
        <v>-21170</v>
      </c>
      <c r="EA16" s="5">
        <v>-17637.63</v>
      </c>
      <c r="EB16" s="5">
        <v>-14590.54</v>
      </c>
      <c r="EC16" s="5">
        <v>-15403.27</v>
      </c>
      <c r="ED16" s="5">
        <v>-14825.12</v>
      </c>
      <c r="EE16" s="5">
        <v>-16581.669999999998</v>
      </c>
      <c r="EF16" s="4">
        <v>-14740.49</v>
      </c>
      <c r="EG16" s="5">
        <v>-16778</v>
      </c>
      <c r="EH16" s="4">
        <v>-16059.9</v>
      </c>
      <c r="EI16" s="5">
        <v>-16388.36</v>
      </c>
      <c r="EJ16" s="5">
        <v>-16469.490000000002</v>
      </c>
      <c r="EK16" s="5">
        <v>-15802.3</v>
      </c>
      <c r="EL16" s="5">
        <v>-15963.51</v>
      </c>
      <c r="EM16" s="5">
        <v>-16433.57</v>
      </c>
      <c r="EN16" s="5">
        <v>-14004</v>
      </c>
      <c r="EO16" s="5">
        <v>-14372.41</v>
      </c>
      <c r="EP16" s="5">
        <v>-14333.93</v>
      </c>
      <c r="EQ16" s="5">
        <v>-14962</v>
      </c>
      <c r="ER16" s="4">
        <v>-13748.86</v>
      </c>
      <c r="ES16" s="4">
        <v>-15653.88</v>
      </c>
      <c r="ET16" s="5">
        <v>-14956.74</v>
      </c>
      <c r="EU16" s="5">
        <v>-16013</v>
      </c>
      <c r="EV16" s="4">
        <v>-14619.81</v>
      </c>
      <c r="EW16" s="5">
        <v>-14707.46</v>
      </c>
      <c r="EX16" s="5">
        <v>-15491.94</v>
      </c>
      <c r="EY16" s="4">
        <v>-14729.2</v>
      </c>
      <c r="EZ16" s="5">
        <v>-12685.78</v>
      </c>
      <c r="FA16" s="5">
        <v>-13899.62</v>
      </c>
      <c r="FB16" s="5">
        <v>-12904.09</v>
      </c>
      <c r="FC16" s="5">
        <v>-13955.81</v>
      </c>
      <c r="FD16" s="5">
        <v>-13306.6</v>
      </c>
      <c r="FE16" s="4">
        <v>-14062.12</v>
      </c>
      <c r="FF16" s="5">
        <v>-13927.11</v>
      </c>
      <c r="FG16" s="4">
        <v>-14906.7</v>
      </c>
      <c r="FH16" s="5">
        <v>-13605.14</v>
      </c>
      <c r="FI16" s="5">
        <v>-13688.66</v>
      </c>
      <c r="FJ16" s="5">
        <v>-14427</v>
      </c>
      <c r="FK16" s="5">
        <v>-13721.61</v>
      </c>
      <c r="FL16" s="5">
        <v>-11826.89</v>
      </c>
      <c r="FM16" s="5">
        <v>-12972.39</v>
      </c>
      <c r="FN16" s="5">
        <v>-12038.62</v>
      </c>
      <c r="FO16" s="5">
        <v>-13015.45</v>
      </c>
      <c r="FP16" s="5">
        <v>-12410.6</v>
      </c>
      <c r="FQ16" s="5">
        <v>-13111.06</v>
      </c>
      <c r="FR16" s="5">
        <v>-13613.71</v>
      </c>
      <c r="FS16" s="4">
        <v>-13224</v>
      </c>
      <c r="FT16" s="5">
        <v>-12658.48</v>
      </c>
      <c r="FU16" s="5">
        <v>-10160.32</v>
      </c>
      <c r="FV16" s="5">
        <v>-9858.44</v>
      </c>
      <c r="FW16" s="4">
        <v>-1633856.41</v>
      </c>
    </row>
    <row r="17" spans="1:179" x14ac:dyDescent="0.25">
      <c r="A17">
        <v>3</v>
      </c>
      <c r="B17" t="s">
        <v>4</v>
      </c>
      <c r="G17" s="5"/>
      <c r="H17" s="5">
        <v>71121.56</v>
      </c>
      <c r="I17" s="5">
        <v>154163.82</v>
      </c>
      <c r="J17" s="5">
        <v>162363.18</v>
      </c>
      <c r="K17" s="5">
        <v>26868.5</v>
      </c>
      <c r="L17" s="5">
        <v>22353.78</v>
      </c>
      <c r="M17" s="4">
        <v>27700.74</v>
      </c>
      <c r="N17" s="5">
        <v>28159.41</v>
      </c>
      <c r="O17" s="5">
        <v>26601.56</v>
      </c>
      <c r="P17" s="5">
        <v>23080.49</v>
      </c>
      <c r="Q17" s="5">
        <v>82148</v>
      </c>
      <c r="R17" s="4">
        <v>58865.23</v>
      </c>
      <c r="S17" s="5">
        <v>63677.59</v>
      </c>
      <c r="T17" s="5">
        <v>10164.76</v>
      </c>
      <c r="U17" s="5">
        <v>15064.86</v>
      </c>
      <c r="V17" s="5">
        <v>22107.41</v>
      </c>
      <c r="W17" s="4">
        <v>-65309.91</v>
      </c>
      <c r="X17" s="4">
        <v>-58102.11</v>
      </c>
      <c r="Y17" s="5">
        <v>-66693.72</v>
      </c>
      <c r="Z17" s="5">
        <v>-56650.59</v>
      </c>
      <c r="AA17" s="5">
        <v>-62449.71</v>
      </c>
      <c r="AB17" s="5">
        <v>-61450.47</v>
      </c>
      <c r="AC17" s="5">
        <v>-49014.1</v>
      </c>
      <c r="AD17" s="5">
        <v>-41149.93</v>
      </c>
      <c r="AE17" s="5">
        <v>-44078</v>
      </c>
      <c r="AF17" s="5">
        <v>-37561.339999999997</v>
      </c>
      <c r="AG17" s="5">
        <v>-27956.41</v>
      </c>
      <c r="AH17" s="5">
        <v>-25741.29</v>
      </c>
      <c r="AI17" s="5">
        <v>-37863.360000000001</v>
      </c>
      <c r="AJ17" s="5">
        <v>-32831.199999999997</v>
      </c>
      <c r="AK17" s="4">
        <v>-34129.19</v>
      </c>
      <c r="AL17" s="5">
        <v>-32887.51</v>
      </c>
      <c r="AM17" s="5">
        <v>-35950.39</v>
      </c>
      <c r="AN17" s="5">
        <v>-35679.47</v>
      </c>
      <c r="AO17" s="5">
        <v>-38812.47</v>
      </c>
      <c r="AP17" s="5">
        <v>-38322.68</v>
      </c>
      <c r="AQ17" s="5">
        <v>-26961.66</v>
      </c>
      <c r="AR17" s="5">
        <v>-25204.48</v>
      </c>
      <c r="AS17" s="5">
        <v>-25549.1</v>
      </c>
      <c r="AT17" s="5">
        <v>-21896.65</v>
      </c>
      <c r="AU17" s="5">
        <v>-15476.11</v>
      </c>
      <c r="AV17" s="5">
        <v>-14146.23</v>
      </c>
      <c r="AW17" s="5">
        <v>-14559.32</v>
      </c>
      <c r="AX17" s="5">
        <v>-8341.64</v>
      </c>
      <c r="AY17" s="4">
        <v>-9416.5300000000007</v>
      </c>
      <c r="AZ17" s="4">
        <v>-8039.27</v>
      </c>
      <c r="BA17" s="5">
        <v>-8370.83</v>
      </c>
      <c r="BB17" s="5">
        <v>-7818.63</v>
      </c>
      <c r="BC17" s="5">
        <v>-7585.75</v>
      </c>
      <c r="BD17" s="5">
        <v>-7754.5</v>
      </c>
      <c r="BE17" s="5">
        <v>-7258.09</v>
      </c>
      <c r="BF17" s="4">
        <v>-7395.54</v>
      </c>
      <c r="BG17" s="5">
        <v>-7967</v>
      </c>
      <c r="BH17" s="5">
        <v>-6634</v>
      </c>
      <c r="BI17" s="5">
        <v>-7143.81</v>
      </c>
      <c r="BJ17" s="5">
        <v>-6897.43</v>
      </c>
      <c r="BK17" s="5">
        <v>-7783.64</v>
      </c>
      <c r="BL17" s="5">
        <v>-7059</v>
      </c>
      <c r="BM17" s="5">
        <v>-6202.81</v>
      </c>
      <c r="BN17" s="5">
        <v>-5591.76</v>
      </c>
      <c r="BO17" s="5">
        <v>-5702</v>
      </c>
      <c r="BP17" s="5">
        <v>-5827.83</v>
      </c>
      <c r="BQ17" s="5">
        <v>-5636.22</v>
      </c>
      <c r="BR17" s="5">
        <v>-5743.21</v>
      </c>
      <c r="BS17" s="5">
        <v>5988</v>
      </c>
      <c r="BT17" s="5">
        <v>4986.54</v>
      </c>
      <c r="BU17" s="5">
        <v>5155.47</v>
      </c>
      <c r="BV17" s="5">
        <v>5459.45</v>
      </c>
      <c r="BW17" s="5">
        <v>5580.37</v>
      </c>
      <c r="BX17" s="5">
        <v>5142.5</v>
      </c>
      <c r="BY17" s="5">
        <v>5784.77</v>
      </c>
      <c r="BZ17" s="5">
        <v>5215.62</v>
      </c>
      <c r="CA17" s="5">
        <v>5318.71</v>
      </c>
      <c r="CB17" s="5">
        <v>5435.9</v>
      </c>
      <c r="CC17" s="5">
        <v>5256.86</v>
      </c>
      <c r="CD17" s="5">
        <v>5617.58</v>
      </c>
      <c r="CE17" s="5">
        <v>10649</v>
      </c>
      <c r="CF17" s="5">
        <v>9300.08</v>
      </c>
      <c r="CG17" s="4">
        <v>9814.84</v>
      </c>
      <c r="CH17" s="5">
        <v>10180.81</v>
      </c>
      <c r="CI17" s="5">
        <v>10405.64</v>
      </c>
      <c r="CJ17" s="5">
        <v>9588.56</v>
      </c>
      <c r="CK17" s="5">
        <v>10785.42</v>
      </c>
      <c r="CL17" s="5">
        <v>9723.66</v>
      </c>
      <c r="CM17" s="5">
        <v>10411.209999999999</v>
      </c>
      <c r="CN17" s="5">
        <v>9640.8799999999992</v>
      </c>
      <c r="CO17" s="5">
        <v>9799.7900000000009</v>
      </c>
      <c r="CP17" s="4">
        <v>10472.120000000001</v>
      </c>
      <c r="CQ17" s="5">
        <v>9925.6200000000008</v>
      </c>
      <c r="CR17" s="5">
        <v>8907.35</v>
      </c>
      <c r="CS17" s="5">
        <v>9615.26</v>
      </c>
      <c r="CT17" s="5">
        <v>9011.34</v>
      </c>
      <c r="CU17" s="5">
        <v>9696.64</v>
      </c>
      <c r="CV17" s="5">
        <v>9217.34</v>
      </c>
      <c r="CW17" s="5">
        <v>9583</v>
      </c>
      <c r="CX17" s="5">
        <v>9525.66</v>
      </c>
      <c r="CY17" s="5">
        <v>9239.5</v>
      </c>
      <c r="CZ17" s="5">
        <v>8983.26</v>
      </c>
      <c r="DA17" s="5">
        <v>9587.44</v>
      </c>
      <c r="DB17" s="5">
        <v>9303</v>
      </c>
      <c r="DC17" s="5">
        <v>9247.2000000000007</v>
      </c>
      <c r="DD17" s="5">
        <v>8075.44</v>
      </c>
      <c r="DE17" s="5">
        <v>9141.76</v>
      </c>
      <c r="DF17" s="5">
        <v>8395.83</v>
      </c>
      <c r="DG17" s="5">
        <v>9474.5400000000009</v>
      </c>
      <c r="DH17" s="5">
        <v>8324</v>
      </c>
      <c r="DI17" s="4">
        <v>8927.09</v>
      </c>
      <c r="DJ17" s="5">
        <v>8873.25</v>
      </c>
      <c r="DK17" s="5">
        <v>8606.27</v>
      </c>
      <c r="DL17" s="5">
        <v>8367.18</v>
      </c>
      <c r="DM17" s="5">
        <v>8929.49</v>
      </c>
      <c r="DN17" s="5">
        <v>8664.17</v>
      </c>
      <c r="DO17" s="5">
        <v>9031.83</v>
      </c>
      <c r="DP17" s="5">
        <v>7520.16</v>
      </c>
      <c r="DQ17" s="5">
        <v>8097.48</v>
      </c>
      <c r="DR17" s="5">
        <v>7817.75</v>
      </c>
      <c r="DS17" s="5">
        <v>8821.75</v>
      </c>
      <c r="DT17" s="5">
        <v>7750.15</v>
      </c>
      <c r="DU17" s="5">
        <v>8311.2000000000007</v>
      </c>
      <c r="DV17" s="5">
        <v>8260.66</v>
      </c>
      <c r="DW17" s="5">
        <v>8012.23</v>
      </c>
      <c r="DX17" s="5">
        <v>8188.54</v>
      </c>
      <c r="DY17" s="5">
        <v>7918.81</v>
      </c>
      <c r="DZ17" s="5">
        <v>8068.61</v>
      </c>
      <c r="FW17" s="5">
        <v>118978.49</v>
      </c>
    </row>
    <row r="18" spans="1:179" x14ac:dyDescent="0.25">
      <c r="A18">
        <v>4</v>
      </c>
      <c r="B18" t="s">
        <v>68</v>
      </c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4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S18" s="4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4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FW18" s="5"/>
    </row>
    <row r="19" spans="1:179" x14ac:dyDescent="0.25">
      <c r="A19">
        <v>5</v>
      </c>
      <c r="B19" t="s">
        <v>6</v>
      </c>
      <c r="H19" s="5">
        <v>3308.79</v>
      </c>
      <c r="I19">
        <v>299.74</v>
      </c>
      <c r="J19" s="5">
        <v>-1134.93</v>
      </c>
      <c r="K19" s="4">
        <v>78885.27</v>
      </c>
      <c r="L19" s="5">
        <v>67747</v>
      </c>
      <c r="M19" s="5">
        <v>71808.320000000007</v>
      </c>
      <c r="N19" s="5">
        <v>110122.28</v>
      </c>
      <c r="O19" s="5">
        <v>110658.24000000001</v>
      </c>
      <c r="P19" s="5">
        <v>100249</v>
      </c>
      <c r="Q19" s="5">
        <v>121577.87</v>
      </c>
      <c r="R19" s="5">
        <v>108193.46</v>
      </c>
      <c r="S19" s="5">
        <v>118463.56</v>
      </c>
      <c r="T19" s="5">
        <v>109481.78</v>
      </c>
      <c r="U19" s="5">
        <v>113693.47</v>
      </c>
      <c r="V19" s="5">
        <v>125044.3</v>
      </c>
      <c r="W19" s="5">
        <v>-16535</v>
      </c>
      <c r="X19" s="4">
        <v>-15964.25</v>
      </c>
      <c r="Y19" s="5">
        <v>-18138</v>
      </c>
      <c r="Z19">
        <v>940</v>
      </c>
      <c r="AA19">
        <v>58.64</v>
      </c>
      <c r="AB19">
        <v>-544.38</v>
      </c>
      <c r="AC19">
        <v>-840.86</v>
      </c>
      <c r="AD19" s="5">
        <v>-1319.89</v>
      </c>
      <c r="AE19" s="5">
        <v>-1408.17</v>
      </c>
      <c r="AF19">
        <v>139</v>
      </c>
      <c r="AG19" s="5">
        <v>1213.74</v>
      </c>
      <c r="AH19" s="5">
        <v>1899.25</v>
      </c>
      <c r="AI19" s="5">
        <v>-4906.88</v>
      </c>
      <c r="AJ19" s="5">
        <v>-4764.4399999999996</v>
      </c>
      <c r="AK19" s="4">
        <v>-5686.57</v>
      </c>
      <c r="AL19" s="5">
        <v>-5491.94</v>
      </c>
      <c r="AM19" s="5">
        <v>-6803.77</v>
      </c>
      <c r="AN19" s="5">
        <v>-7164.32</v>
      </c>
      <c r="AO19" s="5">
        <v>-6755.73</v>
      </c>
      <c r="AP19" s="5">
        <v>-6987.39</v>
      </c>
      <c r="AQ19" s="5">
        <v>-6992.61</v>
      </c>
      <c r="AR19" s="5">
        <v>-5471</v>
      </c>
      <c r="AS19" s="4">
        <v>-4809.12</v>
      </c>
      <c r="AT19" s="5">
        <v>-3033.67</v>
      </c>
      <c r="AU19" s="5">
        <v>-9311.7099999999991</v>
      </c>
      <c r="AV19" s="5">
        <v>-8817.19</v>
      </c>
      <c r="AW19" s="5">
        <v>-9232.1</v>
      </c>
      <c r="AX19" s="4">
        <v>-2514</v>
      </c>
      <c r="AY19" s="5">
        <v>-3196</v>
      </c>
      <c r="AZ19" s="5">
        <v>-2796</v>
      </c>
      <c r="BA19" s="5">
        <v>-2257.67</v>
      </c>
      <c r="BB19" s="5">
        <v>-2244.73</v>
      </c>
      <c r="BC19" s="5">
        <v>-2132.1999999999998</v>
      </c>
      <c r="BD19" s="5">
        <v>-2145.6</v>
      </c>
      <c r="BE19" s="4">
        <v>-2083.86</v>
      </c>
      <c r="BF19" s="5">
        <v>-2095.23</v>
      </c>
      <c r="BG19" s="5">
        <v>4220.3599999999997</v>
      </c>
      <c r="BH19" s="5">
        <v>3541.61</v>
      </c>
      <c r="BI19" s="5">
        <v>3822.62</v>
      </c>
      <c r="BJ19" s="5">
        <v>3660.46</v>
      </c>
      <c r="BK19" s="5">
        <v>4047.7</v>
      </c>
      <c r="BL19" s="5">
        <v>3568.1</v>
      </c>
      <c r="BM19" s="5">
        <v>3974.84</v>
      </c>
      <c r="BN19" s="5">
        <v>3620.56</v>
      </c>
      <c r="BO19" s="5">
        <v>3714.61</v>
      </c>
      <c r="BP19" s="5">
        <v>3828.34</v>
      </c>
      <c r="BQ19" s="5">
        <v>3694.38</v>
      </c>
      <c r="BR19" s="5">
        <v>3790.7</v>
      </c>
      <c r="BS19" s="5">
        <v>3926.58</v>
      </c>
      <c r="BT19" s="5">
        <v>3296.55</v>
      </c>
      <c r="BU19" s="5">
        <v>3558.86</v>
      </c>
      <c r="BV19" s="5">
        <v>3783.82</v>
      </c>
      <c r="BW19" s="5">
        <v>3825.65</v>
      </c>
      <c r="BX19" s="5">
        <v>3519.92</v>
      </c>
      <c r="BY19" s="5">
        <v>3925</v>
      </c>
      <c r="BZ19" s="5">
        <v>3596.86</v>
      </c>
      <c r="CA19" s="5">
        <v>3696.91</v>
      </c>
      <c r="CB19" s="5">
        <v>3809.91</v>
      </c>
      <c r="CC19" s="5">
        <v>3677.65</v>
      </c>
      <c r="CD19" s="5">
        <v>3943.69</v>
      </c>
      <c r="CE19" s="5">
        <v>-1568</v>
      </c>
      <c r="CF19" s="5">
        <v>-1362.56</v>
      </c>
      <c r="CG19" s="5">
        <v>-1461.55</v>
      </c>
      <c r="CH19" s="5">
        <v>-1526.13</v>
      </c>
      <c r="CI19" s="4">
        <v>-1594.74</v>
      </c>
      <c r="CJ19" s="5">
        <v>-1477.89</v>
      </c>
      <c r="CK19" s="5">
        <v>-1687.37</v>
      </c>
      <c r="CL19" s="5">
        <v>-1496.92</v>
      </c>
      <c r="CM19" s="5">
        <v>-1589.44</v>
      </c>
      <c r="CN19" s="5">
        <v>-1421.88</v>
      </c>
      <c r="CO19" s="5">
        <v>-1464.6</v>
      </c>
      <c r="CP19" s="5">
        <v>-1554.35</v>
      </c>
      <c r="CQ19" s="5">
        <v>-1461.47</v>
      </c>
      <c r="CR19" s="5">
        <v>-1303.21</v>
      </c>
      <c r="CS19" s="5">
        <v>-1444.66</v>
      </c>
      <c r="CT19" s="5">
        <v>-1339</v>
      </c>
      <c r="CU19" s="5">
        <v>-1486.09</v>
      </c>
      <c r="CV19" s="5">
        <v>-1462.22</v>
      </c>
      <c r="CW19" s="5">
        <v>-1487.87</v>
      </c>
      <c r="CX19" s="5">
        <v>-1479</v>
      </c>
      <c r="CY19" s="5">
        <v>-1399.39</v>
      </c>
      <c r="CZ19" s="5">
        <v>-1324.89</v>
      </c>
      <c r="DA19" s="4">
        <v>-1444.45</v>
      </c>
      <c r="DB19" s="5">
        <v>-1369.79</v>
      </c>
      <c r="DC19" s="5">
        <v>-1361.58</v>
      </c>
      <c r="DD19" s="5">
        <v>-1183.1400000000001</v>
      </c>
      <c r="DE19" s="5">
        <v>-1346</v>
      </c>
      <c r="DF19" s="5">
        <v>-1247.53</v>
      </c>
      <c r="DG19" s="5">
        <v>-1463.32</v>
      </c>
      <c r="DH19" s="5">
        <v>-1283</v>
      </c>
      <c r="FW19" s="5">
        <v>1117158.17</v>
      </c>
    </row>
    <row r="20" spans="1:179" x14ac:dyDescent="0.25">
      <c r="A20">
        <v>6</v>
      </c>
      <c r="B20" t="s">
        <v>56</v>
      </c>
      <c r="H20" s="5">
        <v>32674.5</v>
      </c>
      <c r="I20" s="5">
        <v>36735.870000000003</v>
      </c>
      <c r="J20" s="5">
        <v>29136.19</v>
      </c>
      <c r="K20">
        <v>-31068</v>
      </c>
      <c r="L20" s="5">
        <v>-25858</v>
      </c>
      <c r="M20" s="5">
        <v>-25128.66</v>
      </c>
      <c r="N20" s="5">
        <v>-24050.71</v>
      </c>
      <c r="O20" s="5">
        <v>-24685.79</v>
      </c>
      <c r="P20" s="5">
        <v>-31212.45</v>
      </c>
      <c r="Q20" s="5">
        <v>-23363</v>
      </c>
      <c r="R20" s="5">
        <v>-21942.43</v>
      </c>
      <c r="S20" s="5">
        <v>-22494</v>
      </c>
      <c r="T20" s="5">
        <v>-17011</v>
      </c>
      <c r="U20" s="5">
        <v>-18259.419999999998</v>
      </c>
      <c r="V20" s="5">
        <v>-20754.23</v>
      </c>
      <c r="W20" s="5">
        <v>-21718.75</v>
      </c>
      <c r="X20" s="5">
        <v>-16251.94</v>
      </c>
      <c r="Y20" s="5">
        <v>-17013.580000000002</v>
      </c>
      <c r="Z20" s="5">
        <v>-15604.81</v>
      </c>
      <c r="AA20" s="5">
        <v>-16886.62</v>
      </c>
      <c r="AB20" s="5">
        <v>-16300.24</v>
      </c>
      <c r="AC20" s="5">
        <v>-7945.76</v>
      </c>
      <c r="AD20" s="5">
        <v>-7570.7</v>
      </c>
      <c r="AE20" s="5">
        <v>-8050.34</v>
      </c>
      <c r="AF20" s="5">
        <v>-7457.33</v>
      </c>
      <c r="AG20" s="5">
        <v>-7582.85</v>
      </c>
      <c r="AH20" s="5">
        <v>-8105.31</v>
      </c>
      <c r="AI20" s="5">
        <v>6307.44</v>
      </c>
      <c r="AJ20" s="5">
        <v>5608.19</v>
      </c>
      <c r="AK20" s="5">
        <v>6267.75</v>
      </c>
      <c r="AL20" s="5">
        <v>5784.1</v>
      </c>
      <c r="AM20" s="5">
        <v>6143.51</v>
      </c>
      <c r="AN20" s="5">
        <v>6041.29</v>
      </c>
      <c r="AO20" s="5">
        <v>6130.11</v>
      </c>
      <c r="AP20" s="4">
        <v>6041.58</v>
      </c>
      <c r="AQ20" s="5">
        <v>5914.37</v>
      </c>
      <c r="AR20" s="5">
        <v>5752.3</v>
      </c>
      <c r="AS20" s="5">
        <v>6140.86</v>
      </c>
      <c r="AT20" s="5">
        <v>5960.81</v>
      </c>
      <c r="AU20" s="5">
        <v>5900.21</v>
      </c>
      <c r="AV20" s="5">
        <v>5681.86</v>
      </c>
      <c r="AW20" s="5">
        <v>5575.55</v>
      </c>
      <c r="AX20" s="5">
        <v>5408.84</v>
      </c>
      <c r="AY20" s="5">
        <v>6024.91</v>
      </c>
      <c r="AZ20" s="4">
        <v>5366.19</v>
      </c>
      <c r="BA20" s="5">
        <v>5731.18</v>
      </c>
      <c r="BB20" s="5">
        <v>5648.14</v>
      </c>
      <c r="BC20" s="5">
        <v>5528.84</v>
      </c>
      <c r="BD20" s="5">
        <v>5651.61</v>
      </c>
      <c r="BE20" s="5">
        <v>5466.33</v>
      </c>
      <c r="BF20" s="5">
        <v>5569.82</v>
      </c>
      <c r="BG20">
        <v>-644.12</v>
      </c>
      <c r="BH20">
        <v>-450.53</v>
      </c>
      <c r="BI20">
        <v>-554.47</v>
      </c>
      <c r="BJ20">
        <v>-513.14</v>
      </c>
      <c r="BK20">
        <v>-654.48</v>
      </c>
      <c r="BL20">
        <v>-508.56</v>
      </c>
      <c r="BM20">
        <v>-597.22</v>
      </c>
      <c r="BN20">
        <v>-582.91</v>
      </c>
      <c r="BO20">
        <v>-548.76</v>
      </c>
      <c r="BP20">
        <v>-560.85</v>
      </c>
      <c r="BQ20">
        <v>-542.41</v>
      </c>
      <c r="BR20">
        <v>-552.5</v>
      </c>
      <c r="BS20" s="4">
        <v>-12576.21</v>
      </c>
      <c r="BT20" s="5">
        <v>-10393</v>
      </c>
      <c r="BU20" s="5">
        <v>-11257.38</v>
      </c>
      <c r="BV20" s="5">
        <v>-11422.61</v>
      </c>
      <c r="BW20" s="5">
        <v>-11742.55</v>
      </c>
      <c r="BX20" s="5">
        <v>-10759</v>
      </c>
      <c r="BY20" s="5">
        <v>-12126.26</v>
      </c>
      <c r="BZ20" s="5">
        <v>-10974.92</v>
      </c>
      <c r="CA20" s="5">
        <v>-11149.39</v>
      </c>
      <c r="CB20" s="5">
        <v>-11395</v>
      </c>
      <c r="CC20" s="5">
        <v>-11019.64</v>
      </c>
      <c r="CD20" s="5">
        <v>-11775.7</v>
      </c>
      <c r="CE20" s="5">
        <v>-5858.26</v>
      </c>
      <c r="CF20" s="5">
        <v>-5041.62</v>
      </c>
      <c r="CG20" s="5">
        <v>-5489.59</v>
      </c>
      <c r="CH20" s="5">
        <v>-5559.9</v>
      </c>
      <c r="CI20" s="5">
        <v>-5745.27</v>
      </c>
      <c r="CJ20" s="5">
        <v>-5236.29</v>
      </c>
      <c r="CK20" s="4">
        <v>-5911.71</v>
      </c>
      <c r="CL20" s="5">
        <v>-5368.44</v>
      </c>
      <c r="CM20" s="5">
        <v>-5706.79</v>
      </c>
      <c r="CN20" s="5">
        <v>-5284.36</v>
      </c>
      <c r="CO20" s="5">
        <v>-5371.46</v>
      </c>
      <c r="CP20" s="5">
        <v>-5739.89</v>
      </c>
      <c r="CQ20" s="5">
        <v>-5460.34</v>
      </c>
      <c r="CR20" s="5">
        <v>-4828.72</v>
      </c>
      <c r="CS20" s="5">
        <v>-5377.88</v>
      </c>
      <c r="CT20" s="5">
        <v>-4921.24</v>
      </c>
      <c r="CU20" s="5">
        <v>-5353.91</v>
      </c>
      <c r="CV20" s="5">
        <v>-5136.38</v>
      </c>
      <c r="CW20" s="5">
        <v>-5252.63</v>
      </c>
      <c r="CX20" s="5">
        <v>-5259.32</v>
      </c>
      <c r="CY20" s="5">
        <v>-5064.3599999999997</v>
      </c>
      <c r="CZ20" s="5">
        <v>-4923.91</v>
      </c>
      <c r="DA20" s="5">
        <v>-5255.26</v>
      </c>
      <c r="DB20" s="4">
        <v>-5312</v>
      </c>
      <c r="DC20" s="5">
        <v>-5087.22</v>
      </c>
      <c r="DD20" s="5">
        <v>-4377.8100000000004</v>
      </c>
      <c r="DE20" s="5">
        <v>-5010.8</v>
      </c>
      <c r="DF20" s="5">
        <v>-4585.1000000000004</v>
      </c>
      <c r="DG20" s="5">
        <v>-5231.3900000000003</v>
      </c>
      <c r="DH20" s="5">
        <v>-4545.83</v>
      </c>
      <c r="DI20" s="5">
        <v>-4881.78</v>
      </c>
      <c r="DJ20" s="5">
        <v>-4899.12</v>
      </c>
      <c r="DK20" s="5">
        <v>-4717.29</v>
      </c>
      <c r="DL20" s="5">
        <v>-4586.3100000000004</v>
      </c>
      <c r="DM20" s="5">
        <v>-4894.45</v>
      </c>
      <c r="DN20" s="5">
        <v>-4332.09</v>
      </c>
      <c r="FW20" s="5">
        <v>-527033.94999999995</v>
      </c>
    </row>
    <row r="21" spans="1:179" x14ac:dyDescent="0.25">
      <c r="A21">
        <v>7</v>
      </c>
      <c r="B21" t="s">
        <v>5</v>
      </c>
      <c r="H21">
        <v>24.81</v>
      </c>
      <c r="K21" s="5">
        <v>7997.94</v>
      </c>
      <c r="L21" s="5">
        <v>6986.8</v>
      </c>
      <c r="M21" s="5">
        <v>7526.53</v>
      </c>
      <c r="FW21" s="5">
        <v>22536.07</v>
      </c>
    </row>
    <row r="22" spans="1:179" x14ac:dyDescent="0.25">
      <c r="B22" t="s">
        <v>8</v>
      </c>
      <c r="G22" s="5"/>
      <c r="H22" s="5">
        <v>91386.26</v>
      </c>
      <c r="I22" s="5">
        <v>270459.74</v>
      </c>
      <c r="J22" s="4">
        <v>285190</v>
      </c>
      <c r="K22" s="5">
        <v>15891.27</v>
      </c>
      <c r="L22" s="5">
        <v>12602</v>
      </c>
      <c r="M22" s="5">
        <v>-61999.08</v>
      </c>
      <c r="N22" s="5">
        <v>-75654.679999999993</v>
      </c>
      <c r="O22" s="5">
        <v>-17836</v>
      </c>
      <c r="P22">
        <v>-27884</v>
      </c>
      <c r="Q22" s="5">
        <v>123322.56</v>
      </c>
      <c r="R22" s="5">
        <v>94044.29</v>
      </c>
      <c r="S22" s="5">
        <v>105885.79</v>
      </c>
      <c r="T22" s="5">
        <v>26318.65</v>
      </c>
      <c r="U22" s="5">
        <v>33301.629999999997</v>
      </c>
      <c r="V22" s="5">
        <v>44336.75</v>
      </c>
      <c r="W22" s="5">
        <v>-45834.69</v>
      </c>
      <c r="X22" s="5">
        <v>-39898.68</v>
      </c>
      <c r="Y22" s="5">
        <v>-42740.47</v>
      </c>
      <c r="Z22" s="5">
        <v>34656</v>
      </c>
      <c r="AA22" s="5">
        <v>63910.15</v>
      </c>
      <c r="AB22" s="5">
        <v>63640.11</v>
      </c>
      <c r="AC22" s="5">
        <v>-6739.23</v>
      </c>
      <c r="AD22" s="5">
        <v>-2209.81</v>
      </c>
      <c r="AE22" s="5">
        <v>-2528.1999999999998</v>
      </c>
      <c r="AF22" s="5">
        <v>7723.54</v>
      </c>
      <c r="AG22" s="5">
        <v>18961.2</v>
      </c>
      <c r="AH22" s="5">
        <v>24910.23</v>
      </c>
      <c r="AI22" s="5">
        <v>50832.49</v>
      </c>
      <c r="AJ22" s="5">
        <v>43682.75</v>
      </c>
      <c r="AK22" s="5">
        <v>51379.08</v>
      </c>
      <c r="AL22" s="5">
        <v>94142.24</v>
      </c>
      <c r="AM22" s="5">
        <v>127208.85</v>
      </c>
      <c r="AN22" s="5">
        <v>124721</v>
      </c>
      <c r="AO22" s="5">
        <v>40046.080000000002</v>
      </c>
      <c r="AP22" s="5">
        <v>40306</v>
      </c>
      <c r="AQ22" s="5">
        <v>49174.720000000001</v>
      </c>
      <c r="AR22" s="5">
        <v>54919.68</v>
      </c>
      <c r="AS22" s="5">
        <v>60910.25</v>
      </c>
      <c r="AT22" s="5">
        <v>63642.39</v>
      </c>
      <c r="AU22" s="5">
        <v>26835.89</v>
      </c>
      <c r="AV22" s="5">
        <v>25167</v>
      </c>
      <c r="AW22" s="5">
        <v>22469.8</v>
      </c>
      <c r="AX22" s="5">
        <v>80918.37</v>
      </c>
      <c r="AY22" s="5">
        <v>118465.82</v>
      </c>
      <c r="AZ22" s="5">
        <v>104721.24</v>
      </c>
      <c r="BA22" s="5">
        <v>34745.919999999998</v>
      </c>
      <c r="BB22" s="5">
        <v>36123.11</v>
      </c>
      <c r="BC22" s="5">
        <v>36346.480000000003</v>
      </c>
      <c r="BD22" s="5">
        <v>41909.660000000003</v>
      </c>
      <c r="BE22" s="5">
        <v>34654.14</v>
      </c>
      <c r="BF22" s="4">
        <v>29192.38</v>
      </c>
      <c r="BG22" s="5">
        <v>34861.5</v>
      </c>
      <c r="BH22" s="5">
        <v>27735</v>
      </c>
      <c r="BI22" s="5">
        <v>29121.14</v>
      </c>
      <c r="BJ22" s="5">
        <v>72212.39</v>
      </c>
      <c r="BK22" s="5">
        <v>107212.1</v>
      </c>
      <c r="BL22" s="5">
        <v>94024.15</v>
      </c>
      <c r="BM22" s="5">
        <v>30698.39</v>
      </c>
      <c r="BN22" s="5">
        <v>28920.06</v>
      </c>
      <c r="BO22" s="5">
        <v>35281.120000000003</v>
      </c>
      <c r="BP22" s="5">
        <v>40506.46</v>
      </c>
      <c r="BQ22" s="5">
        <v>39099.449999999997</v>
      </c>
      <c r="BR22" s="5">
        <v>39588</v>
      </c>
      <c r="BS22" s="5">
        <v>11309.31</v>
      </c>
      <c r="BT22" s="5">
        <v>9855.92</v>
      </c>
      <c r="BU22" s="5">
        <v>10758.85</v>
      </c>
      <c r="BV22" s="5">
        <v>55367.64</v>
      </c>
      <c r="BW22" s="5">
        <v>78373.27</v>
      </c>
      <c r="BX22" s="5">
        <v>73764.100000000006</v>
      </c>
      <c r="BY22" s="5">
        <v>20583.84</v>
      </c>
      <c r="BZ22" s="5">
        <v>6761.23</v>
      </c>
      <c r="CA22" s="5">
        <v>6948.26</v>
      </c>
      <c r="CB22" s="5">
        <v>56308.83</v>
      </c>
      <c r="CC22" s="5">
        <v>54624.14</v>
      </c>
      <c r="CD22" s="5">
        <v>58794.26</v>
      </c>
      <c r="CE22" s="5">
        <v>-9747.5499999999993</v>
      </c>
      <c r="CF22" s="5">
        <v>-7997.26</v>
      </c>
      <c r="CG22" s="5">
        <v>-8500.4599999999991</v>
      </c>
      <c r="CH22" s="5">
        <v>-8069.44</v>
      </c>
      <c r="CI22" s="4">
        <v>-8811.26</v>
      </c>
      <c r="CJ22" s="5">
        <v>-8025.57</v>
      </c>
      <c r="CK22" s="5">
        <v>-9345.77</v>
      </c>
      <c r="CL22" s="5">
        <v>-9750.25</v>
      </c>
      <c r="CM22" s="5">
        <v>-10399.120000000001</v>
      </c>
      <c r="CN22" s="5">
        <v>-9353.66</v>
      </c>
      <c r="CO22" s="4">
        <v>-9321.75</v>
      </c>
      <c r="CP22" s="5">
        <v>-9549.27</v>
      </c>
      <c r="CQ22" s="5">
        <v>-9062.2900000000009</v>
      </c>
      <c r="CR22" s="5">
        <v>-7717.93</v>
      </c>
      <c r="CS22" s="5">
        <v>-8043.15</v>
      </c>
      <c r="CT22" s="5">
        <v>-7435.34</v>
      </c>
      <c r="CU22" s="4">
        <v>-8215.9500000000007</v>
      </c>
      <c r="CV22" s="5">
        <v>-7785.16</v>
      </c>
      <c r="CW22" s="5">
        <v>-8495.43</v>
      </c>
      <c r="CX22" s="5">
        <v>-9547</v>
      </c>
      <c r="CY22" s="5">
        <v>-9211.1299999999992</v>
      </c>
      <c r="CZ22" s="5">
        <v>-8684.2099999999991</v>
      </c>
      <c r="DA22" s="4">
        <v>-8990.73</v>
      </c>
      <c r="DB22" s="5">
        <v>-8770.14</v>
      </c>
      <c r="DC22" s="5">
        <v>-8433.86</v>
      </c>
      <c r="DD22" s="5">
        <v>-6980.9</v>
      </c>
      <c r="DE22" s="5">
        <v>-7333.49</v>
      </c>
      <c r="DF22" s="5">
        <v>-6939.72</v>
      </c>
      <c r="DG22" s="5">
        <v>-7769</v>
      </c>
      <c r="DH22" s="5">
        <v>-6980.67</v>
      </c>
      <c r="DI22" s="4">
        <v>-6528.08</v>
      </c>
      <c r="DJ22" s="5">
        <v>-7506.91</v>
      </c>
      <c r="DK22" s="5">
        <v>-7268.87</v>
      </c>
      <c r="DL22" s="5">
        <v>-6834</v>
      </c>
      <c r="DM22" s="5">
        <v>-7000.39</v>
      </c>
      <c r="DN22" s="5">
        <v>-6262.11</v>
      </c>
      <c r="DO22" s="5">
        <v>7252.91</v>
      </c>
      <c r="DP22" s="5">
        <v>6152.31</v>
      </c>
      <c r="DQ22" s="5">
        <v>6966.43</v>
      </c>
      <c r="DR22" s="5">
        <v>6774</v>
      </c>
      <c r="DS22" s="5">
        <v>7805.08</v>
      </c>
      <c r="DT22" s="5">
        <v>6665.35</v>
      </c>
      <c r="DU22" s="5">
        <v>6768.45</v>
      </c>
      <c r="DV22" s="4">
        <v>5842.61</v>
      </c>
      <c r="DW22" s="5">
        <v>6446.66</v>
      </c>
      <c r="DX22" s="4">
        <v>6872.67</v>
      </c>
      <c r="DY22" s="5">
        <v>6784.23</v>
      </c>
      <c r="DZ22" s="5">
        <v>7070.15</v>
      </c>
      <c r="EA22" s="5">
        <v>-17637.63</v>
      </c>
      <c r="EB22" s="5">
        <v>-14590.54</v>
      </c>
      <c r="EC22" s="5">
        <v>-15403.27</v>
      </c>
      <c r="ED22" s="5">
        <v>-14825.12</v>
      </c>
      <c r="EE22" s="5">
        <v>-16581.669999999998</v>
      </c>
      <c r="EF22" s="4">
        <v>-14740.49</v>
      </c>
      <c r="EG22" s="5">
        <v>-16778</v>
      </c>
      <c r="EH22" s="4">
        <v>-16059.9</v>
      </c>
      <c r="EI22" s="5">
        <v>-16388.36</v>
      </c>
      <c r="EJ22" s="5">
        <v>-16469.490000000002</v>
      </c>
      <c r="EK22" s="5">
        <v>-15802.3</v>
      </c>
      <c r="EL22" s="5">
        <v>-15963.51</v>
      </c>
      <c r="EM22" s="5">
        <v>-16433.57</v>
      </c>
      <c r="EN22" s="5">
        <v>-14004</v>
      </c>
      <c r="EO22" s="5">
        <v>-14372.41</v>
      </c>
      <c r="EP22" s="5">
        <v>-14333.93</v>
      </c>
      <c r="EQ22" s="5">
        <v>-14962</v>
      </c>
      <c r="ER22" s="4">
        <v>-13748.86</v>
      </c>
      <c r="ES22" s="4">
        <v>-15653.88</v>
      </c>
      <c r="ET22" s="5">
        <v>-14956.74</v>
      </c>
      <c r="EU22" s="5">
        <v>-16013</v>
      </c>
      <c r="EV22" s="4">
        <v>-14619.81</v>
      </c>
      <c r="EW22" s="5">
        <v>-14707.46</v>
      </c>
      <c r="EX22" s="5">
        <v>-15491.94</v>
      </c>
      <c r="EY22" s="4">
        <v>-14729.2</v>
      </c>
      <c r="EZ22" s="5">
        <v>-12685.78</v>
      </c>
      <c r="FA22" s="5">
        <v>-13899.62</v>
      </c>
      <c r="FB22" s="5">
        <v>-12904.09</v>
      </c>
      <c r="FC22" s="5">
        <v>-13955.81</v>
      </c>
      <c r="FD22" s="5">
        <v>-13306.6</v>
      </c>
      <c r="FE22" s="4">
        <v>-14062.12</v>
      </c>
      <c r="FF22" s="5">
        <v>-13927.11</v>
      </c>
      <c r="FG22" s="4">
        <v>-14906.7</v>
      </c>
      <c r="FH22" s="5">
        <v>-13605.14</v>
      </c>
      <c r="FI22" s="5">
        <v>-13688.66</v>
      </c>
      <c r="FJ22" s="5">
        <v>-14427</v>
      </c>
      <c r="FK22" s="5">
        <v>-13721.61</v>
      </c>
      <c r="FL22" s="5">
        <v>-11826.89</v>
      </c>
      <c r="FM22" s="5">
        <v>-12972.39</v>
      </c>
      <c r="FN22" s="5">
        <v>-12038.62</v>
      </c>
      <c r="FO22" s="5">
        <v>-13015.45</v>
      </c>
      <c r="FP22" s="5">
        <v>-12410.6</v>
      </c>
      <c r="FQ22" s="5">
        <v>-13111.06</v>
      </c>
      <c r="FR22" s="5">
        <v>-13613.71</v>
      </c>
      <c r="FS22" s="4">
        <v>-13224</v>
      </c>
      <c r="FT22" s="5">
        <v>-12658.48</v>
      </c>
      <c r="FU22" s="5">
        <v>-10160.32</v>
      </c>
      <c r="FV22" s="5">
        <v>-9858.44</v>
      </c>
      <c r="FW22" s="5">
        <v>2507925.7400000002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2000-07-15T01:45:08Z</cp:lastPrinted>
  <dcterms:created xsi:type="dcterms:W3CDTF">2000-05-01T18:32:32Z</dcterms:created>
  <dcterms:modified xsi:type="dcterms:W3CDTF">2023-09-10T15:13:17Z</dcterms:modified>
</cp:coreProperties>
</file>