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As Queried from GRMS" sheetId="1" r:id="rId1"/>
    <sheet name="GRMS Detail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1REPORT_">'[16]East P&amp;L'!#REF!</definedName>
    <definedName name="_401_TUSCORARA">[14]Portfolios!$G$228:$H$470</definedName>
    <definedName name="_xlnm._FilterDatabase" localSheetId="1" hidden="1">'GRMS Detail'!$A$7:$AK$73</definedName>
    <definedName name="_Order1" hidden="1">255</definedName>
    <definedName name="_Order2" hidden="1">255</definedName>
    <definedName name="BadCanCurves">#REF!</definedName>
    <definedName name="BasChange">'[14]Basis Change'!$A$1:$AH$653</definedName>
    <definedName name="BasisBuckets">'[5]Date Master'!$O$3:$P$332</definedName>
    <definedName name="BasisLoc">[14]Portfolios!$D$228:$F$470</definedName>
    <definedName name="BasisPos">'[14]Backward Roll Sort'!$A$4:$F$224</definedName>
    <definedName name="BOOKCODE">#N/A</definedName>
    <definedName name="CANADA12MOKEY">#N/A</definedName>
    <definedName name="CANADABKTYPECD">#N/A</definedName>
    <definedName name="CANADABMInCE" localSheetId="1">#N/A</definedName>
    <definedName name="CANADABMInCE">OFFSET([2]AllQueries!$A$7,[2]AllQueries!$Z$6,12,ROWS([2]AllQueries!CANADA),1)</definedName>
    <definedName name="CANADABMKEY" localSheetId="1">#N/A</definedName>
    <definedName name="CANADABMKEY">OFFSET([2]AllQueries!$A$7,[2]AllQueries!$Z$6,20,ROWS([2]AllQueries!CANADA),1)</definedName>
    <definedName name="CANADABMQTY">#N/A</definedName>
    <definedName name="CANADAPRCDETKEY">#N/A</definedName>
    <definedName name="CANADAPVInCE" localSheetId="1">#N/A</definedName>
    <definedName name="CANADAPVInCE">OFFSET([2]AllQueries!$A$7,[2]AllQueries!$Z$6,11,ROWS([2]AllQueries!CANADA),1)</definedName>
    <definedName name="CANADAPVPOS">#N/A</definedName>
    <definedName name="Consolidated_West_Shiring">'[11]Report-BenchmarkPositions'!$A$538:$AK$592</definedName>
    <definedName name="Curves">[8]Curves!$A$3:$F$722</definedName>
    <definedName name="CurveTable" localSheetId="1">'GRMS Detail'!$AI$2:$AK$10</definedName>
    <definedName name="CurveTable">#REF!</definedName>
    <definedName name="_2DA">'[7]Orig Sched'!#REF!</definedName>
    <definedName name="DAILY">'[12]Orig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ternalData1" localSheetId="1">'GRMS Detail'!$A$1:$I$55</definedName>
    <definedName name="ExternalData10" localSheetId="1">'GRMS Detail'!$A$7:$I$73</definedName>
    <definedName name="ExternalData11" localSheetId="1">'GRMS Detail'!$AC$1:$AF$23</definedName>
    <definedName name="ExternalData12" localSheetId="1">'GRMS Detail'!$A$7:$I$82</definedName>
    <definedName name="ExternalData2" localSheetId="1">'GRMS Detail'!$A$1:$I$14</definedName>
    <definedName name="ExternalData9" localSheetId="1">'GRMS Detail'!$AC$1:$AF$23</definedName>
    <definedName name="FOLIOS">[5]Portfolios!$B$2:$J$700</definedName>
    <definedName name="GDL12MOKEY">#N/A</definedName>
    <definedName name="GDL12MOVOL">#N/A</definedName>
    <definedName name="GDLBkTypeCd" localSheetId="1">#N/A</definedName>
    <definedName name="GDLBkTypeCd">OFFSET(#REF!,#REF!,4,ROWS([6]AllQueries!GDL),1)</definedName>
    <definedName name="GDLBMInCE" localSheetId="1">#N/A</definedName>
    <definedName name="GDLBMInCE">OFFSET(#REF!,#REF!,10,ROWS([6]AllQueries!GDL),1)</definedName>
    <definedName name="GDLBMKEY">#N/A</definedName>
    <definedName name="GDLBMQTY" localSheetId="1">#N/A</definedName>
    <definedName name="GDLBMQTY">OFFSET(#REF!,#REF!,8,ROWS([6]AllQueries!GDL),1)</definedName>
    <definedName name="GDLCASH3">#N/A</definedName>
    <definedName name="GDLGASDETKEY">#N/A</definedName>
    <definedName name="GDLPRCDETKEY">#N/A</definedName>
    <definedName name="GDLPVInCE" localSheetId="1">#N/A</definedName>
    <definedName name="GDLPVInCE">OFFSET(#REF!,#REF!,9,ROWS([6]AllQueries!GDL),1)</definedName>
    <definedName name="GDLPVPos" localSheetId="1">#N/A</definedName>
    <definedName name="GDLPVPos">OFFSET(#REF!,#REF!,7,ROWS([6]AllQueries!GDL),1)</definedName>
    <definedName name="INDX12MOKEY">#N/A</definedName>
    <definedName name="INDXBkTypeCD">#N/A</definedName>
    <definedName name="INDXBMinCE">#N/A</definedName>
    <definedName name="INDXBMKey" localSheetId="1">#N/A</definedName>
    <definedName name="INDXBMKey">OFFSET([4]AllQueries!$A$1,[4]AllQueries!$Z$4,12,ROWS([4]AllQueries!INDX),1)</definedName>
    <definedName name="INDXBMQTY">#N/A</definedName>
    <definedName name="INDXPVinCE" localSheetId="1">#N/A</definedName>
    <definedName name="INDXPVinCE">OFFSET([4]AllQueries!$A$1,[4]AllQueries!$Z$4,8,ROWS([4]AllQueries!INDX),1)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[14]Portfolios!$I$228</definedName>
    <definedName name="location2">[14]Portfolios!$I$228:$J$470</definedName>
    <definedName name="locations">[14]Portfolios!$G$228:$H$470</definedName>
    <definedName name="locpos">'[14]Backward Roll Sort'!$A$4:$G$224</definedName>
    <definedName name="locpos2">'[14]Backward Roll Sort'!$I$4:$O$224</definedName>
    <definedName name="Macro3">[13]!Macro3</definedName>
    <definedName name="Macro4">[13]!Macro4</definedName>
    <definedName name="Notional">'[14]Backward Roll Notional Top 25'!$A$1:$BY$338</definedName>
    <definedName name="_NX1">'[15]Run Query'!$C$15</definedName>
    <definedName name="PGDBuckets">'[5]Date Master'!$R$3:$S$332</definedName>
    <definedName name="PGOne">"POWGAS"</definedName>
    <definedName name="PhoneNumbers">'[10]12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HIMONTH">[3]AllQueries!$G$13014</definedName>
    <definedName name="PRCBASKcPriceKey">#N/A</definedName>
    <definedName name="PRCBASPrcDetKey">#N/A</definedName>
    <definedName name="PRCBASPVInCE">#N/A</definedName>
    <definedName name="PRCBASPVPOS">#N/A</definedName>
    <definedName name="PrcBuckets">'[5]Date Master'!$I$3:$J$332</definedName>
    <definedName name="_xlnm.Print_Area" localSheetId="0">'As Queried from GRMS'!$A$5:$AK$18</definedName>
    <definedName name="_xlnm.Print_Area" localSheetId="1">'GRMS Detail'!#REF!</definedName>
    <definedName name="PrintOrNot">#REF!</definedName>
    <definedName name="PrintOrNotIndex">#REF!</definedName>
    <definedName name="PrintResult">#REF!</definedName>
    <definedName name="PwrOne">"POWER"</definedName>
    <definedName name="QUERY1" localSheetId="1">'GRMS Detail'!#REF!</definedName>
    <definedName name="QUERY2" localSheetId="1">'GRMS Detail'!$AC$1:$AF$23</definedName>
    <definedName name="QUERY3" localSheetId="1">'GRMS Detail'!$A$7:$I$76</definedName>
    <definedName name="_3RA">'[7]Orig Sched'!#REF!</definedName>
    <definedName name="RANGE">'[12]Orig Sched'!#REF!</definedName>
    <definedName name="regions">'[14]BASIS Extract'!$G$8:$H$11103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calcChain.xml><?xml version="1.0" encoding="utf-8"?>
<calcChain xmlns="http://schemas.openxmlformats.org/spreadsheetml/2006/main">
  <c r="J2" i="18" l="1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7-18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MCAN%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21 00:00:00'}) AND (RMS_BENCHMARK_AGG_VIEW.PORTFOLIO_ID='POS-GAS-TRD') OR (RMS_BENCHMARK_AGG_VIEW.EFF_DT={ts '2000-06-21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4" name="Connection3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='INTRA-CAND-WE-GD-GDL') OR (RMS_BENCHMARK_AGG_VIEW.BOOK_ID='INTRA-CAND-WEST-BAS') OR (RMS_BENCHMARK_AGG_VIEW.BOOK_ID='INTRA-CAND-WEST-PHY') OR (RMS_BENCHMARK_AGG_VIEW.BOOK_ID='INTRA-CAND-WEST-PRC') OR (RMS_BENCHMARK_AGG_VIEW.BOOK_ID='INTRA-CAND-BC') OR (RMS_BENCHMARK_AGG_VIEW.BOOK_ID='FT-CAND-OP-GD-GDL') OR (RMS_BENCHMARK_AGG_VIEW.BOOK_ID='FT-CAND-EGSC-G')"/>
  </connection>
  <connection id="6" name="Connection5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7" name="Connection6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8" name="Connection7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</connections>
</file>

<file path=xl/sharedStrings.xml><?xml version="1.0" encoding="utf-8"?>
<sst xmlns="http://schemas.openxmlformats.org/spreadsheetml/2006/main" count="146" uniqueCount="76">
  <si>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</si>
  <si>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</si>
  <si>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</si>
  <si>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</si>
  <si>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</si>
  <si>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</si>
  <si>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</si>
  <si>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</si>
  <si>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</si>
  <si>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</si>
  <si>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</si>
  <si>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</si>
  <si>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</si>
  <si>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</si>
  <si>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</si>
  <si>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</si>
  <si>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</si>
  <si>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      Gas Daily</t>
  </si>
  <si>
    <t>G</t>
  </si>
  <si>
    <t>D</t>
  </si>
  <si>
    <t>P</t>
  </si>
  <si>
    <t>Index</t>
  </si>
  <si>
    <t xml:space="preserve">         Transportation</t>
  </si>
  <si>
    <t>Previous Day Change</t>
  </si>
  <si>
    <t xml:space="preserve"> CANADA (INTRAMONTH)  (McKay)</t>
  </si>
  <si>
    <t xml:space="preserve">         Physical</t>
  </si>
  <si>
    <t>IMCANADA</t>
  </si>
  <si>
    <t>PHY</t>
  </si>
  <si>
    <t xml:space="preserve">         Nymex Based Price</t>
  </si>
  <si>
    <t xml:space="preserve">         Index</t>
  </si>
  <si>
    <t xml:space="preserve">         Basis - Notional</t>
  </si>
  <si>
    <t xml:space="preserve">         Basis - Equivalent</t>
  </si>
  <si>
    <t xml:space="preserve">         Price</t>
  </si>
  <si>
    <t>EFF_DT</t>
  </si>
  <si>
    <t>PORTFOLIO_ID</t>
  </si>
  <si>
    <t>BOOK_ID</t>
  </si>
  <si>
    <t>PR_CRV_CD</t>
  </si>
  <si>
    <t>GD-AECOUS-DAILY</t>
  </si>
  <si>
    <t>M</t>
  </si>
  <si>
    <t>GDP-HEHUB</t>
  </si>
  <si>
    <t>IF-NTHWST/CANBR</t>
  </si>
  <si>
    <t>BENCHMARK_ID</t>
  </si>
  <si>
    <t>BOOK_TYPE_CD</t>
  </si>
  <si>
    <t>BOOK_FLAG</t>
  </si>
  <si>
    <t>TO_DATE(TO_CHAR(REF_DT,'MM-YYYY'),'MM-YYYY')</t>
  </si>
  <si>
    <t>ROUND(SUM(PV_POSITION),0)</t>
  </si>
  <si>
    <t xml:space="preserve">  Benchmark Position</t>
  </si>
  <si>
    <t>Benchmark Conversion</t>
  </si>
  <si>
    <t>Benchmark Key</t>
  </si>
  <si>
    <t>PV in CE</t>
  </si>
  <si>
    <t>Benchmark in CE</t>
  </si>
  <si>
    <t>Risk Type</t>
  </si>
  <si>
    <t>REPORTING REGION</t>
  </si>
  <si>
    <t>DATE BUCKET</t>
  </si>
  <si>
    <t>12 Month Key</t>
  </si>
  <si>
    <t>Price Detail Key</t>
  </si>
  <si>
    <t>Checkout Key</t>
  </si>
  <si>
    <t>IF-NWPL-ROCK/CA</t>
  </si>
  <si>
    <t>POS-GAS-TRD</t>
  </si>
  <si>
    <t>NG-NYMEX</t>
  </si>
  <si>
    <t>NG</t>
  </si>
  <si>
    <t>NGMR-AECO/C</t>
  </si>
  <si>
    <t>STATION2/US$</t>
  </si>
  <si>
    <t>IMCAN-ERMS-XL-PRC</t>
  </si>
  <si>
    <t>IMCAN-ERMS-XL-GDL</t>
  </si>
  <si>
    <t>GDP-NTHWST/CANB</t>
  </si>
  <si>
    <t>Maximum Maturity/Gap Risk Position (Rolling 12 Months)  from</t>
  </si>
  <si>
    <t>to</t>
  </si>
  <si>
    <t>is</t>
  </si>
  <si>
    <r>
      <t xml:space="preserve">  </t>
    </r>
    <r>
      <rPr>
        <sz val="7.5"/>
        <rFont val="Times New Roman"/>
      </rPr>
      <t xml:space="preserve"> </t>
    </r>
    <r>
      <rPr>
        <i/>
        <sz val="10"/>
        <rFont val="Times New Roman"/>
        <family val="1"/>
      </rPr>
      <t>(Positions in Cont. Equiv.)</t>
    </r>
    <r>
      <rPr>
        <b/>
        <sz val="10"/>
        <rFont val="Times New Roman"/>
        <family val="1"/>
      </rPr>
      <t xml:space="preserve">     From:</t>
    </r>
  </si>
  <si>
    <t>August</t>
  </si>
  <si>
    <t>Jul-00/Oct-23</t>
  </si>
  <si>
    <t>IMCAN-ERMS-XL-PHY</t>
  </si>
  <si>
    <t>GDP-CHI.GATE</t>
  </si>
  <si>
    <t>GDP-ELPO/SANJUA</t>
  </si>
  <si>
    <t>GDP-MALIN-CTYGA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</si>
</sst>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87" formatCode="General_)"/>
  </numFmts>
  <fonts count="2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8"/>
      <name val="Times New Roman"/>
    </font>
    <font>
      <sz val="7.5"/>
      <name val="Times New Roman"/>
    </font>
    <font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167" fontId="2" fillId="0" borderId="0" xfId="1" applyNumberFormat="1" applyFont="1" applyFill="1"/>
    <xf numFmtId="167" fontId="2" fillId="5" borderId="0" xfId="1" applyNumberFormat="1" applyFont="1" applyFill="1"/>
    <xf numFmtId="17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NumberFormat="1" applyAlignment="1">
      <alignment horizontal="left"/>
    </xf>
    <xf numFmtId="22" fontId="0" fillId="0" borderId="0" xfId="0" applyNumberFormat="1"/>
    <xf numFmtId="17" fontId="4" fillId="0" borderId="3" xfId="0" applyNumberFormat="1" applyFont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17" fontId="4" fillId="0" borderId="4" xfId="0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l'00/Gas%20Bench/GBM_07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/>
      <sheetData sheetId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/>
      <sheetData sheetId="4"/>
      <sheetData sheetId="5"/>
      <sheetData sheetId="6"/>
      <sheetData sheetId="7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>
        <row r="15">
          <cell r="C15">
            <v>36672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Export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Print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</sheetNames>
    <sheetDataSet>
      <sheetData sheetId="0"/>
      <sheetData sheetId="1">
        <row r="3">
          <cell r="I3">
            <v>36739</v>
          </cell>
          <cell r="J3">
            <v>3</v>
          </cell>
          <cell r="O3">
            <v>36739</v>
          </cell>
          <cell r="P3">
            <v>3</v>
          </cell>
          <cell r="R3">
            <v>36708</v>
          </cell>
          <cell r="S3">
            <v>1</v>
          </cell>
        </row>
        <row r="4">
          <cell r="I4">
            <v>36770</v>
          </cell>
          <cell r="J4">
            <v>4</v>
          </cell>
          <cell r="O4">
            <v>36770</v>
          </cell>
          <cell r="P4">
            <v>4</v>
          </cell>
          <cell r="R4">
            <v>36739</v>
          </cell>
          <cell r="S4">
            <v>3</v>
          </cell>
        </row>
        <row r="5">
          <cell r="I5">
            <v>36800</v>
          </cell>
          <cell r="J5">
            <v>5</v>
          </cell>
          <cell r="O5">
            <v>36800</v>
          </cell>
          <cell r="P5">
            <v>5</v>
          </cell>
          <cell r="R5">
            <v>36770</v>
          </cell>
          <cell r="S5">
            <v>4</v>
          </cell>
        </row>
        <row r="6">
          <cell r="I6">
            <v>36831</v>
          </cell>
          <cell r="J6">
            <v>6</v>
          </cell>
          <cell r="O6">
            <v>36831</v>
          </cell>
          <cell r="P6">
            <v>6</v>
          </cell>
          <cell r="R6">
            <v>36800</v>
          </cell>
          <cell r="S6">
            <v>5</v>
          </cell>
        </row>
        <row r="7">
          <cell r="I7">
            <v>36861</v>
          </cell>
          <cell r="J7">
            <v>7</v>
          </cell>
          <cell r="O7">
            <v>36861</v>
          </cell>
          <cell r="P7">
            <v>7</v>
          </cell>
          <cell r="R7">
            <v>36831</v>
          </cell>
          <cell r="S7">
            <v>6</v>
          </cell>
        </row>
        <row r="8">
          <cell r="I8">
            <v>36892</v>
          </cell>
          <cell r="J8">
            <v>8</v>
          </cell>
          <cell r="O8">
            <v>36892</v>
          </cell>
          <cell r="P8">
            <v>8</v>
          </cell>
          <cell r="R8">
            <v>36861</v>
          </cell>
          <cell r="S8">
            <v>7</v>
          </cell>
        </row>
        <row r="9">
          <cell r="I9">
            <v>36923</v>
          </cell>
          <cell r="J9">
            <v>9</v>
          </cell>
          <cell r="O9">
            <v>36923</v>
          </cell>
          <cell r="P9">
            <v>9</v>
          </cell>
          <cell r="R9">
            <v>36892</v>
          </cell>
          <cell r="S9">
            <v>8</v>
          </cell>
        </row>
        <row r="10">
          <cell r="I10">
            <v>36951</v>
          </cell>
          <cell r="J10">
            <v>9</v>
          </cell>
          <cell r="O10">
            <v>36951</v>
          </cell>
          <cell r="P10">
            <v>9</v>
          </cell>
          <cell r="R10">
            <v>36923</v>
          </cell>
          <cell r="S10">
            <v>9</v>
          </cell>
        </row>
        <row r="11">
          <cell r="I11">
            <v>36982</v>
          </cell>
          <cell r="J11">
            <v>9</v>
          </cell>
          <cell r="O11">
            <v>36982</v>
          </cell>
          <cell r="P11">
            <v>9</v>
          </cell>
          <cell r="R11">
            <v>36951</v>
          </cell>
          <cell r="S11">
            <v>9</v>
          </cell>
        </row>
        <row r="12">
          <cell r="I12">
            <v>37012</v>
          </cell>
          <cell r="J12">
            <v>9</v>
          </cell>
          <cell r="O12">
            <v>37012</v>
          </cell>
          <cell r="P12">
            <v>9</v>
          </cell>
          <cell r="R12">
            <v>36982</v>
          </cell>
          <cell r="S12">
            <v>9</v>
          </cell>
        </row>
        <row r="13">
          <cell r="I13">
            <v>37043</v>
          </cell>
          <cell r="J13">
            <v>9</v>
          </cell>
          <cell r="O13">
            <v>37043</v>
          </cell>
          <cell r="P13">
            <v>9</v>
          </cell>
          <cell r="R13">
            <v>37012</v>
          </cell>
          <cell r="S13">
            <v>9</v>
          </cell>
        </row>
        <row r="14">
          <cell r="I14">
            <v>37073</v>
          </cell>
          <cell r="J14">
            <v>9</v>
          </cell>
          <cell r="O14">
            <v>37073</v>
          </cell>
          <cell r="P14">
            <v>9</v>
          </cell>
          <cell r="R14">
            <v>37043</v>
          </cell>
          <cell r="S14">
            <v>9</v>
          </cell>
        </row>
        <row r="15">
          <cell r="I15">
            <v>37104</v>
          </cell>
          <cell r="J15">
            <v>9</v>
          </cell>
          <cell r="O15">
            <v>37104</v>
          </cell>
          <cell r="P15">
            <v>9</v>
          </cell>
          <cell r="R15">
            <v>37073</v>
          </cell>
          <cell r="S15">
            <v>9</v>
          </cell>
        </row>
        <row r="16">
          <cell r="I16">
            <v>37135</v>
          </cell>
          <cell r="J16">
            <v>9</v>
          </cell>
          <cell r="O16">
            <v>37135</v>
          </cell>
          <cell r="P16">
            <v>9</v>
          </cell>
          <cell r="R16">
            <v>37104</v>
          </cell>
          <cell r="S16">
            <v>9</v>
          </cell>
        </row>
        <row r="17">
          <cell r="I17">
            <v>37165</v>
          </cell>
          <cell r="J17">
            <v>9</v>
          </cell>
          <cell r="O17">
            <v>37165</v>
          </cell>
          <cell r="P17">
            <v>9</v>
          </cell>
          <cell r="R17">
            <v>37135</v>
          </cell>
          <cell r="S17">
            <v>9</v>
          </cell>
        </row>
        <row r="18">
          <cell r="I18">
            <v>37196</v>
          </cell>
          <cell r="J18">
            <v>9</v>
          </cell>
          <cell r="O18">
            <v>37196</v>
          </cell>
          <cell r="P18">
            <v>9</v>
          </cell>
          <cell r="R18">
            <v>37165</v>
          </cell>
          <cell r="S18">
            <v>9</v>
          </cell>
        </row>
        <row r="19">
          <cell r="I19">
            <v>37226</v>
          </cell>
          <cell r="J19">
            <v>9</v>
          </cell>
          <cell r="O19">
            <v>37226</v>
          </cell>
          <cell r="P19">
            <v>9</v>
          </cell>
          <cell r="R19">
            <v>37196</v>
          </cell>
          <cell r="S19">
            <v>9</v>
          </cell>
        </row>
        <row r="20">
          <cell r="I20">
            <v>37257</v>
          </cell>
          <cell r="J20">
            <v>10</v>
          </cell>
          <cell r="O20">
            <v>37257</v>
          </cell>
          <cell r="P20">
            <v>10</v>
          </cell>
          <cell r="R20">
            <v>37226</v>
          </cell>
          <cell r="S20">
            <v>9</v>
          </cell>
        </row>
        <row r="21">
          <cell r="I21">
            <v>37288</v>
          </cell>
          <cell r="J21">
            <v>10</v>
          </cell>
          <cell r="O21">
            <v>37288</v>
          </cell>
          <cell r="P21">
            <v>10</v>
          </cell>
          <cell r="R21">
            <v>37257</v>
          </cell>
          <cell r="S21">
            <v>10</v>
          </cell>
        </row>
        <row r="22">
          <cell r="I22">
            <v>37316</v>
          </cell>
          <cell r="J22">
            <v>10</v>
          </cell>
          <cell r="O22">
            <v>37316</v>
          </cell>
          <cell r="P22">
            <v>10</v>
          </cell>
          <cell r="R22">
            <v>37288</v>
          </cell>
          <cell r="S22">
            <v>10</v>
          </cell>
        </row>
        <row r="23">
          <cell r="I23">
            <v>37347</v>
          </cell>
          <cell r="J23">
            <v>10</v>
          </cell>
          <cell r="O23">
            <v>37347</v>
          </cell>
          <cell r="P23">
            <v>10</v>
          </cell>
          <cell r="R23">
            <v>37316</v>
          </cell>
          <cell r="S23">
            <v>10</v>
          </cell>
        </row>
        <row r="24">
          <cell r="I24">
            <v>37377</v>
          </cell>
          <cell r="J24">
            <v>10</v>
          </cell>
          <cell r="O24">
            <v>37377</v>
          </cell>
          <cell r="P24">
            <v>10</v>
          </cell>
          <cell r="R24">
            <v>37347</v>
          </cell>
          <cell r="S24">
            <v>10</v>
          </cell>
        </row>
        <row r="25">
          <cell r="I25">
            <v>37408</v>
          </cell>
          <cell r="J25">
            <v>10</v>
          </cell>
          <cell r="O25">
            <v>37408</v>
          </cell>
          <cell r="P25">
            <v>10</v>
          </cell>
          <cell r="R25">
            <v>37377</v>
          </cell>
          <cell r="S25">
            <v>10</v>
          </cell>
        </row>
        <row r="26">
          <cell r="I26">
            <v>37438</v>
          </cell>
          <cell r="J26">
            <v>10</v>
          </cell>
          <cell r="O26">
            <v>37438</v>
          </cell>
          <cell r="P26">
            <v>10</v>
          </cell>
          <cell r="R26">
            <v>37408</v>
          </cell>
          <cell r="S26">
            <v>10</v>
          </cell>
        </row>
        <row r="27">
          <cell r="I27">
            <v>37469</v>
          </cell>
          <cell r="J27">
            <v>10</v>
          </cell>
          <cell r="O27">
            <v>37469</v>
          </cell>
          <cell r="P27">
            <v>10</v>
          </cell>
          <cell r="R27">
            <v>37438</v>
          </cell>
          <cell r="S27">
            <v>10</v>
          </cell>
        </row>
        <row r="28">
          <cell r="I28">
            <v>37500</v>
          </cell>
          <cell r="J28">
            <v>10</v>
          </cell>
          <cell r="O28">
            <v>37500</v>
          </cell>
          <cell r="P28">
            <v>10</v>
          </cell>
          <cell r="R28">
            <v>37469</v>
          </cell>
          <cell r="S28">
            <v>10</v>
          </cell>
        </row>
        <row r="29">
          <cell r="I29">
            <v>37530</v>
          </cell>
          <cell r="J29">
            <v>10</v>
          </cell>
          <cell r="O29">
            <v>37530</v>
          </cell>
          <cell r="P29">
            <v>10</v>
          </cell>
          <cell r="R29">
            <v>37500</v>
          </cell>
          <cell r="S29">
            <v>10</v>
          </cell>
        </row>
        <row r="30">
          <cell r="I30">
            <v>37561</v>
          </cell>
          <cell r="J30">
            <v>10</v>
          </cell>
          <cell r="O30">
            <v>37561</v>
          </cell>
          <cell r="P30">
            <v>10</v>
          </cell>
          <cell r="R30">
            <v>37530</v>
          </cell>
          <cell r="S30">
            <v>10</v>
          </cell>
        </row>
        <row r="31">
          <cell r="I31">
            <v>37591</v>
          </cell>
          <cell r="J31">
            <v>10</v>
          </cell>
          <cell r="O31">
            <v>37591</v>
          </cell>
          <cell r="P31">
            <v>10</v>
          </cell>
          <cell r="R31">
            <v>37561</v>
          </cell>
          <cell r="S31">
            <v>10</v>
          </cell>
        </row>
        <row r="32">
          <cell r="I32">
            <v>37622</v>
          </cell>
          <cell r="J32">
            <v>11</v>
          </cell>
          <cell r="O32">
            <v>37622</v>
          </cell>
          <cell r="P32">
            <v>11</v>
          </cell>
          <cell r="R32">
            <v>37591</v>
          </cell>
          <cell r="S32">
            <v>10</v>
          </cell>
        </row>
        <row r="33">
          <cell r="I33">
            <v>37653</v>
          </cell>
          <cell r="J33">
            <v>11</v>
          </cell>
          <cell r="O33">
            <v>37653</v>
          </cell>
          <cell r="P33">
            <v>11</v>
          </cell>
          <cell r="R33">
            <v>37622</v>
          </cell>
          <cell r="S33">
            <v>11</v>
          </cell>
        </row>
        <row r="34">
          <cell r="I34">
            <v>37681</v>
          </cell>
          <cell r="J34">
            <v>11</v>
          </cell>
          <cell r="O34">
            <v>37681</v>
          </cell>
          <cell r="P34">
            <v>11</v>
          </cell>
          <cell r="R34">
            <v>37653</v>
          </cell>
          <cell r="S34">
            <v>11</v>
          </cell>
        </row>
        <row r="35">
          <cell r="I35">
            <v>37712</v>
          </cell>
          <cell r="J35">
            <v>11</v>
          </cell>
          <cell r="O35">
            <v>37712</v>
          </cell>
          <cell r="P35">
            <v>11</v>
          </cell>
          <cell r="R35">
            <v>37681</v>
          </cell>
          <cell r="S35">
            <v>11</v>
          </cell>
        </row>
        <row r="36">
          <cell r="I36">
            <v>37742</v>
          </cell>
          <cell r="J36">
            <v>11</v>
          </cell>
          <cell r="O36">
            <v>37742</v>
          </cell>
          <cell r="P36">
            <v>11</v>
          </cell>
          <cell r="R36">
            <v>37712</v>
          </cell>
          <cell r="S36">
            <v>11</v>
          </cell>
        </row>
        <row r="37">
          <cell r="I37">
            <v>37773</v>
          </cell>
          <cell r="J37">
            <v>11</v>
          </cell>
          <cell r="O37">
            <v>37773</v>
          </cell>
          <cell r="P37">
            <v>11</v>
          </cell>
          <cell r="R37">
            <v>37742</v>
          </cell>
          <cell r="S37">
            <v>11</v>
          </cell>
        </row>
        <row r="38">
          <cell r="I38">
            <v>37803</v>
          </cell>
          <cell r="J38">
            <v>11</v>
          </cell>
          <cell r="O38">
            <v>37803</v>
          </cell>
          <cell r="P38">
            <v>11</v>
          </cell>
          <cell r="R38">
            <v>37773</v>
          </cell>
          <cell r="S38">
            <v>11</v>
          </cell>
        </row>
        <row r="39">
          <cell r="I39">
            <v>37834</v>
          </cell>
          <cell r="J39">
            <v>11</v>
          </cell>
          <cell r="O39">
            <v>37834</v>
          </cell>
          <cell r="P39">
            <v>11</v>
          </cell>
          <cell r="R39">
            <v>37803</v>
          </cell>
          <cell r="S39">
            <v>11</v>
          </cell>
        </row>
        <row r="40">
          <cell r="I40">
            <v>37865</v>
          </cell>
          <cell r="J40">
            <v>11</v>
          </cell>
          <cell r="O40">
            <v>37865</v>
          </cell>
          <cell r="P40">
            <v>11</v>
          </cell>
          <cell r="R40">
            <v>37834</v>
          </cell>
          <cell r="S40">
            <v>11</v>
          </cell>
        </row>
        <row r="41">
          <cell r="I41">
            <v>37895</v>
          </cell>
          <cell r="J41">
            <v>11</v>
          </cell>
          <cell r="O41">
            <v>37895</v>
          </cell>
          <cell r="P41">
            <v>11</v>
          </cell>
          <cell r="R41">
            <v>37865</v>
          </cell>
          <cell r="S41">
            <v>11</v>
          </cell>
        </row>
        <row r="42">
          <cell r="I42">
            <v>37926</v>
          </cell>
          <cell r="J42">
            <v>11</v>
          </cell>
          <cell r="O42">
            <v>37926</v>
          </cell>
          <cell r="P42">
            <v>11</v>
          </cell>
          <cell r="R42">
            <v>37895</v>
          </cell>
          <cell r="S42">
            <v>11</v>
          </cell>
        </row>
        <row r="43">
          <cell r="I43">
            <v>37956</v>
          </cell>
          <cell r="J43">
            <v>11</v>
          </cell>
          <cell r="O43">
            <v>37956</v>
          </cell>
          <cell r="P43">
            <v>11</v>
          </cell>
          <cell r="R43">
            <v>37926</v>
          </cell>
          <cell r="S43">
            <v>11</v>
          </cell>
        </row>
        <row r="44">
          <cell r="I44">
            <v>37987</v>
          </cell>
          <cell r="J44">
            <v>12</v>
          </cell>
          <cell r="O44">
            <v>37987</v>
          </cell>
          <cell r="P44">
            <v>12</v>
          </cell>
          <cell r="R44">
            <v>37956</v>
          </cell>
          <cell r="S44">
            <v>11</v>
          </cell>
        </row>
        <row r="45">
          <cell r="I45">
            <v>38018</v>
          </cell>
          <cell r="J45">
            <v>12</v>
          </cell>
          <cell r="O45">
            <v>38018</v>
          </cell>
          <cell r="P45">
            <v>12</v>
          </cell>
          <cell r="R45">
            <v>37987</v>
          </cell>
          <cell r="S45">
            <v>12</v>
          </cell>
        </row>
        <row r="46">
          <cell r="I46">
            <v>38047</v>
          </cell>
          <cell r="J46">
            <v>12</v>
          </cell>
          <cell r="O46">
            <v>38047</v>
          </cell>
          <cell r="P46">
            <v>12</v>
          </cell>
          <cell r="R46">
            <v>38018</v>
          </cell>
          <cell r="S46">
            <v>12</v>
          </cell>
        </row>
        <row r="47">
          <cell r="I47">
            <v>38078</v>
          </cell>
          <cell r="J47">
            <v>12</v>
          </cell>
          <cell r="O47">
            <v>38078</v>
          </cell>
          <cell r="P47">
            <v>12</v>
          </cell>
          <cell r="R47">
            <v>38047</v>
          </cell>
          <cell r="S47">
            <v>12</v>
          </cell>
        </row>
        <row r="48">
          <cell r="I48">
            <v>38108</v>
          </cell>
          <cell r="J48">
            <v>12</v>
          </cell>
          <cell r="O48">
            <v>38108</v>
          </cell>
          <cell r="P48">
            <v>12</v>
          </cell>
          <cell r="R48">
            <v>38078</v>
          </cell>
          <cell r="S48">
            <v>12</v>
          </cell>
        </row>
        <row r="49">
          <cell r="I49">
            <v>38139</v>
          </cell>
          <cell r="J49">
            <v>12</v>
          </cell>
          <cell r="O49">
            <v>38139</v>
          </cell>
          <cell r="P49">
            <v>12</v>
          </cell>
          <cell r="R49">
            <v>38108</v>
          </cell>
          <cell r="S49">
            <v>12</v>
          </cell>
        </row>
        <row r="50">
          <cell r="I50">
            <v>38169</v>
          </cell>
          <cell r="J50">
            <v>12</v>
          </cell>
          <cell r="O50">
            <v>38169</v>
          </cell>
          <cell r="P50">
            <v>12</v>
          </cell>
          <cell r="R50">
            <v>38139</v>
          </cell>
          <cell r="S50">
            <v>12</v>
          </cell>
        </row>
        <row r="51">
          <cell r="I51">
            <v>38200</v>
          </cell>
          <cell r="J51">
            <v>12</v>
          </cell>
          <cell r="O51">
            <v>38200</v>
          </cell>
          <cell r="P51">
            <v>12</v>
          </cell>
          <cell r="R51">
            <v>38169</v>
          </cell>
          <cell r="S51">
            <v>12</v>
          </cell>
        </row>
        <row r="52">
          <cell r="I52">
            <v>38231</v>
          </cell>
          <cell r="J52">
            <v>12</v>
          </cell>
          <cell r="O52">
            <v>38231</v>
          </cell>
          <cell r="P52">
            <v>12</v>
          </cell>
          <cell r="R52">
            <v>38200</v>
          </cell>
          <cell r="S52">
            <v>12</v>
          </cell>
        </row>
        <row r="53">
          <cell r="I53">
            <v>38261</v>
          </cell>
          <cell r="J53">
            <v>12</v>
          </cell>
          <cell r="O53">
            <v>38261</v>
          </cell>
          <cell r="P53">
            <v>12</v>
          </cell>
          <cell r="R53">
            <v>38231</v>
          </cell>
          <cell r="S53">
            <v>12</v>
          </cell>
        </row>
        <row r="54">
          <cell r="I54">
            <v>38292</v>
          </cell>
          <cell r="J54">
            <v>12</v>
          </cell>
          <cell r="O54">
            <v>38292</v>
          </cell>
          <cell r="P54">
            <v>12</v>
          </cell>
          <cell r="R54">
            <v>38261</v>
          </cell>
          <cell r="S54">
            <v>12</v>
          </cell>
        </row>
        <row r="55">
          <cell r="I55">
            <v>38322</v>
          </cell>
          <cell r="J55">
            <v>12</v>
          </cell>
          <cell r="O55">
            <v>38322</v>
          </cell>
          <cell r="P55">
            <v>12</v>
          </cell>
          <cell r="R55">
            <v>38292</v>
          </cell>
          <cell r="S55">
            <v>12</v>
          </cell>
        </row>
        <row r="56">
          <cell r="I56">
            <v>38353</v>
          </cell>
          <cell r="J56">
            <v>13</v>
          </cell>
          <cell r="O56">
            <v>38353</v>
          </cell>
          <cell r="P56">
            <v>13</v>
          </cell>
          <cell r="R56">
            <v>38322</v>
          </cell>
          <cell r="S56">
            <v>12</v>
          </cell>
        </row>
        <row r="57">
          <cell r="I57">
            <v>38384</v>
          </cell>
          <cell r="J57">
            <v>13</v>
          </cell>
          <cell r="O57">
            <v>38384</v>
          </cell>
          <cell r="P57">
            <v>13</v>
          </cell>
          <cell r="R57">
            <v>38353</v>
          </cell>
          <cell r="S57">
            <v>13</v>
          </cell>
        </row>
        <row r="58">
          <cell r="I58">
            <v>38412</v>
          </cell>
          <cell r="J58">
            <v>13</v>
          </cell>
          <cell r="O58">
            <v>38412</v>
          </cell>
          <cell r="P58">
            <v>13</v>
          </cell>
          <cell r="R58">
            <v>38384</v>
          </cell>
          <cell r="S58">
            <v>13</v>
          </cell>
        </row>
        <row r="59">
          <cell r="I59">
            <v>38443</v>
          </cell>
          <cell r="J59">
            <v>13</v>
          </cell>
          <cell r="O59">
            <v>38443</v>
          </cell>
          <cell r="P59">
            <v>13</v>
          </cell>
          <cell r="R59">
            <v>38412</v>
          </cell>
          <cell r="S59">
            <v>13</v>
          </cell>
        </row>
        <row r="60">
          <cell r="I60">
            <v>38473</v>
          </cell>
          <cell r="J60">
            <v>13</v>
          </cell>
          <cell r="O60">
            <v>38473</v>
          </cell>
          <cell r="P60">
            <v>13</v>
          </cell>
          <cell r="R60">
            <v>38443</v>
          </cell>
          <cell r="S60">
            <v>13</v>
          </cell>
        </row>
        <row r="61">
          <cell r="I61">
            <v>38504</v>
          </cell>
          <cell r="J61">
            <v>13</v>
          </cell>
          <cell r="O61">
            <v>38504</v>
          </cell>
          <cell r="P61">
            <v>13</v>
          </cell>
          <cell r="R61">
            <v>38473</v>
          </cell>
          <cell r="S61">
            <v>13</v>
          </cell>
        </row>
        <row r="62">
          <cell r="I62">
            <v>38534</v>
          </cell>
          <cell r="J62">
            <v>13</v>
          </cell>
          <cell r="O62">
            <v>38534</v>
          </cell>
          <cell r="P62">
            <v>13</v>
          </cell>
          <cell r="R62">
            <v>38504</v>
          </cell>
          <cell r="S62">
            <v>13</v>
          </cell>
        </row>
        <row r="63">
          <cell r="I63">
            <v>38565</v>
          </cell>
          <cell r="J63">
            <v>13</v>
          </cell>
          <cell r="O63">
            <v>38565</v>
          </cell>
          <cell r="P63">
            <v>13</v>
          </cell>
          <cell r="R63">
            <v>38534</v>
          </cell>
          <cell r="S63">
            <v>13</v>
          </cell>
        </row>
        <row r="64">
          <cell r="I64">
            <v>38596</v>
          </cell>
          <cell r="J64">
            <v>13</v>
          </cell>
          <cell r="O64">
            <v>38596</v>
          </cell>
          <cell r="P64">
            <v>13</v>
          </cell>
          <cell r="R64">
            <v>38565</v>
          </cell>
          <cell r="S64">
            <v>13</v>
          </cell>
        </row>
        <row r="65">
          <cell r="I65">
            <v>38626</v>
          </cell>
          <cell r="J65">
            <v>13</v>
          </cell>
          <cell r="O65">
            <v>38626</v>
          </cell>
          <cell r="P65">
            <v>13</v>
          </cell>
          <cell r="R65">
            <v>38596</v>
          </cell>
          <cell r="S65">
            <v>13</v>
          </cell>
        </row>
        <row r="66">
          <cell r="I66">
            <v>38657</v>
          </cell>
          <cell r="J66">
            <v>13</v>
          </cell>
          <cell r="O66">
            <v>38657</v>
          </cell>
          <cell r="P66">
            <v>13</v>
          </cell>
          <cell r="R66">
            <v>38626</v>
          </cell>
          <cell r="S66">
            <v>13</v>
          </cell>
        </row>
        <row r="67">
          <cell r="I67">
            <v>38687</v>
          </cell>
          <cell r="J67">
            <v>13</v>
          </cell>
          <cell r="O67">
            <v>38687</v>
          </cell>
          <cell r="P67">
            <v>13</v>
          </cell>
          <cell r="R67">
            <v>38657</v>
          </cell>
          <cell r="S67">
            <v>13</v>
          </cell>
        </row>
        <row r="68">
          <cell r="I68">
            <v>38718</v>
          </cell>
          <cell r="J68">
            <v>13</v>
          </cell>
          <cell r="O68">
            <v>38718</v>
          </cell>
          <cell r="P68">
            <v>13</v>
          </cell>
          <cell r="R68">
            <v>38687</v>
          </cell>
          <cell r="S68">
            <v>13</v>
          </cell>
        </row>
        <row r="69">
          <cell r="I69">
            <v>38749</v>
          </cell>
          <cell r="J69">
            <v>13</v>
          </cell>
          <cell r="O69">
            <v>38749</v>
          </cell>
          <cell r="P69">
            <v>13</v>
          </cell>
          <cell r="R69">
            <v>38718</v>
          </cell>
          <cell r="S69">
            <v>13</v>
          </cell>
        </row>
        <row r="70">
          <cell r="I70">
            <v>38777</v>
          </cell>
          <cell r="J70">
            <v>13</v>
          </cell>
          <cell r="O70">
            <v>38777</v>
          </cell>
          <cell r="P70">
            <v>13</v>
          </cell>
          <cell r="R70">
            <v>38749</v>
          </cell>
          <cell r="S70">
            <v>13</v>
          </cell>
        </row>
        <row r="71">
          <cell r="I71">
            <v>38808</v>
          </cell>
          <cell r="J71">
            <v>13</v>
          </cell>
          <cell r="O71">
            <v>38808</v>
          </cell>
          <cell r="P71">
            <v>13</v>
          </cell>
          <cell r="R71">
            <v>38777</v>
          </cell>
          <cell r="S71">
            <v>13</v>
          </cell>
        </row>
        <row r="72">
          <cell r="I72">
            <v>38838</v>
          </cell>
          <cell r="J72">
            <v>13</v>
          </cell>
          <cell r="O72">
            <v>38838</v>
          </cell>
          <cell r="P72">
            <v>13</v>
          </cell>
          <cell r="R72">
            <v>38808</v>
          </cell>
          <cell r="S72">
            <v>13</v>
          </cell>
        </row>
        <row r="73">
          <cell r="I73">
            <v>38869</v>
          </cell>
          <cell r="J73">
            <v>13</v>
          </cell>
          <cell r="O73">
            <v>38869</v>
          </cell>
          <cell r="P73">
            <v>13</v>
          </cell>
          <cell r="R73">
            <v>38838</v>
          </cell>
          <cell r="S73">
            <v>13</v>
          </cell>
        </row>
        <row r="74">
          <cell r="I74">
            <v>38899</v>
          </cell>
          <cell r="J74">
            <v>13</v>
          </cell>
          <cell r="O74">
            <v>38899</v>
          </cell>
          <cell r="P74">
            <v>13</v>
          </cell>
          <cell r="R74">
            <v>38869</v>
          </cell>
          <cell r="S74">
            <v>13</v>
          </cell>
        </row>
        <row r="75">
          <cell r="I75">
            <v>38930</v>
          </cell>
          <cell r="J75">
            <v>13</v>
          </cell>
          <cell r="O75">
            <v>38930</v>
          </cell>
          <cell r="P75">
            <v>13</v>
          </cell>
          <cell r="R75">
            <v>38899</v>
          </cell>
          <cell r="S75">
            <v>13</v>
          </cell>
        </row>
        <row r="76">
          <cell r="I76">
            <v>38961</v>
          </cell>
          <cell r="J76">
            <v>13</v>
          </cell>
          <cell r="O76">
            <v>38961</v>
          </cell>
          <cell r="P76">
            <v>13</v>
          </cell>
          <cell r="R76">
            <v>38930</v>
          </cell>
          <cell r="S76">
            <v>13</v>
          </cell>
        </row>
        <row r="77">
          <cell r="I77">
            <v>38991</v>
          </cell>
          <cell r="J77">
            <v>13</v>
          </cell>
          <cell r="O77">
            <v>38991</v>
          </cell>
          <cell r="P77">
            <v>13</v>
          </cell>
          <cell r="R77">
            <v>38961</v>
          </cell>
          <cell r="S77">
            <v>13</v>
          </cell>
        </row>
        <row r="78">
          <cell r="I78">
            <v>39022</v>
          </cell>
          <cell r="J78">
            <v>13</v>
          </cell>
          <cell r="O78">
            <v>39022</v>
          </cell>
          <cell r="P78">
            <v>13</v>
          </cell>
          <cell r="R78">
            <v>38991</v>
          </cell>
          <cell r="S78">
            <v>13</v>
          </cell>
        </row>
        <row r="79">
          <cell r="I79">
            <v>39052</v>
          </cell>
          <cell r="J79">
            <v>13</v>
          </cell>
          <cell r="O79">
            <v>39052</v>
          </cell>
          <cell r="P79">
            <v>13</v>
          </cell>
          <cell r="R79">
            <v>39022</v>
          </cell>
          <cell r="S79">
            <v>13</v>
          </cell>
        </row>
        <row r="80">
          <cell r="I80">
            <v>39083</v>
          </cell>
          <cell r="J80">
            <v>13</v>
          </cell>
          <cell r="O80">
            <v>39083</v>
          </cell>
          <cell r="P80">
            <v>13</v>
          </cell>
          <cell r="R80">
            <v>39052</v>
          </cell>
          <cell r="S80">
            <v>13</v>
          </cell>
        </row>
        <row r="81">
          <cell r="I81">
            <v>39114</v>
          </cell>
          <cell r="J81">
            <v>13</v>
          </cell>
          <cell r="O81">
            <v>39114</v>
          </cell>
          <cell r="P81">
            <v>13</v>
          </cell>
          <cell r="R81">
            <v>39083</v>
          </cell>
          <cell r="S81">
            <v>13</v>
          </cell>
        </row>
        <row r="82">
          <cell r="I82">
            <v>39142</v>
          </cell>
          <cell r="J82">
            <v>13</v>
          </cell>
          <cell r="O82">
            <v>39142</v>
          </cell>
          <cell r="P82">
            <v>13</v>
          </cell>
          <cell r="R82">
            <v>39114</v>
          </cell>
          <cell r="S82">
            <v>13</v>
          </cell>
        </row>
        <row r="83">
          <cell r="I83">
            <v>39173</v>
          </cell>
          <cell r="J83">
            <v>13</v>
          </cell>
          <cell r="O83">
            <v>39173</v>
          </cell>
          <cell r="P83">
            <v>13</v>
          </cell>
          <cell r="R83">
            <v>39142</v>
          </cell>
          <cell r="S83">
            <v>13</v>
          </cell>
        </row>
        <row r="84">
          <cell r="I84">
            <v>39203</v>
          </cell>
          <cell r="J84">
            <v>13</v>
          </cell>
          <cell r="O84">
            <v>39203</v>
          </cell>
          <cell r="P84">
            <v>13</v>
          </cell>
          <cell r="R84">
            <v>39173</v>
          </cell>
          <cell r="S84">
            <v>13</v>
          </cell>
        </row>
        <row r="85">
          <cell r="I85">
            <v>39234</v>
          </cell>
          <cell r="J85">
            <v>13</v>
          </cell>
          <cell r="O85">
            <v>39234</v>
          </cell>
          <cell r="P85">
            <v>13</v>
          </cell>
          <cell r="R85">
            <v>39203</v>
          </cell>
          <cell r="S85">
            <v>13</v>
          </cell>
        </row>
        <row r="86">
          <cell r="I86">
            <v>39264</v>
          </cell>
          <cell r="J86">
            <v>13</v>
          </cell>
          <cell r="O86">
            <v>39264</v>
          </cell>
          <cell r="P86">
            <v>13</v>
          </cell>
          <cell r="R86">
            <v>39234</v>
          </cell>
          <cell r="S86">
            <v>13</v>
          </cell>
        </row>
        <row r="87">
          <cell r="I87">
            <v>39295</v>
          </cell>
          <cell r="J87">
            <v>13</v>
          </cell>
          <cell r="O87">
            <v>39295</v>
          </cell>
          <cell r="P87">
            <v>13</v>
          </cell>
          <cell r="R87">
            <v>39264</v>
          </cell>
          <cell r="S87">
            <v>13</v>
          </cell>
        </row>
        <row r="88">
          <cell r="I88">
            <v>39326</v>
          </cell>
          <cell r="J88">
            <v>13</v>
          </cell>
          <cell r="O88">
            <v>39326</v>
          </cell>
          <cell r="P88">
            <v>13</v>
          </cell>
          <cell r="R88">
            <v>39295</v>
          </cell>
          <cell r="S88">
            <v>13</v>
          </cell>
        </row>
        <row r="89">
          <cell r="I89">
            <v>39356</v>
          </cell>
          <cell r="J89">
            <v>13</v>
          </cell>
          <cell r="O89">
            <v>39356</v>
          </cell>
          <cell r="P89">
            <v>13</v>
          </cell>
          <cell r="R89">
            <v>39326</v>
          </cell>
          <cell r="S89">
            <v>13</v>
          </cell>
        </row>
        <row r="90">
          <cell r="I90">
            <v>39387</v>
          </cell>
          <cell r="J90">
            <v>13</v>
          </cell>
          <cell r="O90">
            <v>39387</v>
          </cell>
          <cell r="P90">
            <v>13</v>
          </cell>
          <cell r="R90">
            <v>39356</v>
          </cell>
          <cell r="S90">
            <v>13</v>
          </cell>
        </row>
        <row r="91">
          <cell r="I91">
            <v>39417</v>
          </cell>
          <cell r="J91">
            <v>13</v>
          </cell>
          <cell r="O91">
            <v>39417</v>
          </cell>
          <cell r="P91">
            <v>13</v>
          </cell>
          <cell r="R91">
            <v>39387</v>
          </cell>
          <cell r="S91">
            <v>13</v>
          </cell>
        </row>
        <row r="92">
          <cell r="I92">
            <v>39448</v>
          </cell>
          <cell r="J92">
            <v>13</v>
          </cell>
          <cell r="O92">
            <v>39448</v>
          </cell>
          <cell r="P92">
            <v>13</v>
          </cell>
          <cell r="R92">
            <v>39417</v>
          </cell>
          <cell r="S92">
            <v>13</v>
          </cell>
        </row>
        <row r="93">
          <cell r="I93">
            <v>39479</v>
          </cell>
          <cell r="J93">
            <v>13</v>
          </cell>
          <cell r="O93">
            <v>39479</v>
          </cell>
          <cell r="P93">
            <v>13</v>
          </cell>
          <cell r="R93">
            <v>39448</v>
          </cell>
          <cell r="S93">
            <v>13</v>
          </cell>
        </row>
        <row r="94">
          <cell r="I94">
            <v>39508</v>
          </cell>
          <cell r="J94">
            <v>13</v>
          </cell>
          <cell r="O94">
            <v>39508</v>
          </cell>
          <cell r="P94">
            <v>13</v>
          </cell>
          <cell r="R94">
            <v>39479</v>
          </cell>
          <cell r="S94">
            <v>13</v>
          </cell>
        </row>
        <row r="95">
          <cell r="I95">
            <v>39539</v>
          </cell>
          <cell r="J95">
            <v>13</v>
          </cell>
          <cell r="O95">
            <v>39539</v>
          </cell>
          <cell r="P95">
            <v>13</v>
          </cell>
          <cell r="R95">
            <v>39508</v>
          </cell>
          <cell r="S95">
            <v>13</v>
          </cell>
        </row>
        <row r="96">
          <cell r="I96">
            <v>39569</v>
          </cell>
          <cell r="J96">
            <v>13</v>
          </cell>
          <cell r="O96">
            <v>39569</v>
          </cell>
          <cell r="P96">
            <v>13</v>
          </cell>
          <cell r="R96">
            <v>39539</v>
          </cell>
          <cell r="S96">
            <v>13</v>
          </cell>
        </row>
        <row r="97">
          <cell r="I97">
            <v>39600</v>
          </cell>
          <cell r="J97">
            <v>13</v>
          </cell>
          <cell r="O97">
            <v>39600</v>
          </cell>
          <cell r="P97">
            <v>13</v>
          </cell>
          <cell r="R97">
            <v>39569</v>
          </cell>
          <cell r="S97">
            <v>13</v>
          </cell>
        </row>
        <row r="98">
          <cell r="I98">
            <v>39630</v>
          </cell>
          <cell r="J98">
            <v>13</v>
          </cell>
          <cell r="O98">
            <v>39630</v>
          </cell>
          <cell r="P98">
            <v>13</v>
          </cell>
          <cell r="R98">
            <v>39600</v>
          </cell>
          <cell r="S98">
            <v>13</v>
          </cell>
        </row>
        <row r="99">
          <cell r="I99">
            <v>39661</v>
          </cell>
          <cell r="J99">
            <v>13</v>
          </cell>
          <cell r="O99">
            <v>39661</v>
          </cell>
          <cell r="P99">
            <v>13</v>
          </cell>
          <cell r="R99">
            <v>39630</v>
          </cell>
          <cell r="S99">
            <v>13</v>
          </cell>
        </row>
        <row r="100">
          <cell r="I100">
            <v>39692</v>
          </cell>
          <cell r="J100">
            <v>13</v>
          </cell>
          <cell r="O100">
            <v>39692</v>
          </cell>
          <cell r="P100">
            <v>13</v>
          </cell>
          <cell r="R100">
            <v>39661</v>
          </cell>
          <cell r="S100">
            <v>13</v>
          </cell>
        </row>
        <row r="101">
          <cell r="I101">
            <v>39722</v>
          </cell>
          <cell r="J101">
            <v>13</v>
          </cell>
          <cell r="O101">
            <v>39722</v>
          </cell>
          <cell r="P101">
            <v>13</v>
          </cell>
          <cell r="R101">
            <v>39692</v>
          </cell>
          <cell r="S101">
            <v>13</v>
          </cell>
        </row>
        <row r="102">
          <cell r="I102">
            <v>39753</v>
          </cell>
          <cell r="J102">
            <v>13</v>
          </cell>
          <cell r="O102">
            <v>39753</v>
          </cell>
          <cell r="P102">
            <v>13</v>
          </cell>
          <cell r="R102">
            <v>39722</v>
          </cell>
          <cell r="S102">
            <v>13</v>
          </cell>
        </row>
        <row r="103">
          <cell r="I103">
            <v>39783</v>
          </cell>
          <cell r="J103">
            <v>13</v>
          </cell>
          <cell r="O103">
            <v>39783</v>
          </cell>
          <cell r="P103">
            <v>13</v>
          </cell>
          <cell r="R103">
            <v>39753</v>
          </cell>
          <cell r="S103">
            <v>13</v>
          </cell>
        </row>
        <row r="104">
          <cell r="I104">
            <v>39814</v>
          </cell>
          <cell r="J104">
            <v>13</v>
          </cell>
          <cell r="O104">
            <v>39814</v>
          </cell>
          <cell r="P104">
            <v>13</v>
          </cell>
          <cell r="R104">
            <v>39783</v>
          </cell>
          <cell r="S104">
            <v>13</v>
          </cell>
        </row>
        <row r="105">
          <cell r="I105">
            <v>39845</v>
          </cell>
          <cell r="J105">
            <v>13</v>
          </cell>
          <cell r="O105">
            <v>39845</v>
          </cell>
          <cell r="P105">
            <v>13</v>
          </cell>
          <cell r="R105">
            <v>39814</v>
          </cell>
          <cell r="S105">
            <v>13</v>
          </cell>
        </row>
        <row r="106">
          <cell r="I106">
            <v>39873</v>
          </cell>
          <cell r="J106">
            <v>13</v>
          </cell>
          <cell r="O106">
            <v>39873</v>
          </cell>
          <cell r="P106">
            <v>13</v>
          </cell>
          <cell r="R106">
            <v>39845</v>
          </cell>
          <cell r="S106">
            <v>13</v>
          </cell>
        </row>
        <row r="107">
          <cell r="I107">
            <v>39904</v>
          </cell>
          <cell r="J107">
            <v>13</v>
          </cell>
          <cell r="O107">
            <v>39904</v>
          </cell>
          <cell r="P107">
            <v>13</v>
          </cell>
          <cell r="R107">
            <v>39873</v>
          </cell>
          <cell r="S107">
            <v>13</v>
          </cell>
        </row>
        <row r="108">
          <cell r="I108">
            <v>39934</v>
          </cell>
          <cell r="J108">
            <v>13</v>
          </cell>
          <cell r="O108">
            <v>39934</v>
          </cell>
          <cell r="P108">
            <v>13</v>
          </cell>
          <cell r="R108">
            <v>39904</v>
          </cell>
          <cell r="S108">
            <v>13</v>
          </cell>
        </row>
        <row r="109">
          <cell r="I109">
            <v>39965</v>
          </cell>
          <cell r="J109">
            <v>13</v>
          </cell>
          <cell r="O109">
            <v>39965</v>
          </cell>
          <cell r="P109">
            <v>13</v>
          </cell>
          <cell r="R109">
            <v>39934</v>
          </cell>
          <cell r="S109">
            <v>13</v>
          </cell>
        </row>
        <row r="110">
          <cell r="I110">
            <v>39995</v>
          </cell>
          <cell r="J110">
            <v>13</v>
          </cell>
          <cell r="O110">
            <v>39995</v>
          </cell>
          <cell r="P110">
            <v>13</v>
          </cell>
          <cell r="R110">
            <v>39965</v>
          </cell>
          <cell r="S110">
            <v>13</v>
          </cell>
        </row>
        <row r="111">
          <cell r="I111">
            <v>40026</v>
          </cell>
          <cell r="J111">
            <v>13</v>
          </cell>
          <cell r="O111">
            <v>40026</v>
          </cell>
          <cell r="P111">
            <v>13</v>
          </cell>
          <cell r="R111">
            <v>39995</v>
          </cell>
          <cell r="S111">
            <v>13</v>
          </cell>
        </row>
        <row r="112">
          <cell r="I112">
            <v>40057</v>
          </cell>
          <cell r="J112">
            <v>13</v>
          </cell>
          <cell r="O112">
            <v>40057</v>
          </cell>
          <cell r="P112">
            <v>13</v>
          </cell>
          <cell r="R112">
            <v>40026</v>
          </cell>
          <cell r="S112">
            <v>13</v>
          </cell>
        </row>
        <row r="113">
          <cell r="I113">
            <v>40087</v>
          </cell>
          <cell r="J113">
            <v>13</v>
          </cell>
          <cell r="O113">
            <v>40087</v>
          </cell>
          <cell r="P113">
            <v>13</v>
          </cell>
          <cell r="R113">
            <v>40057</v>
          </cell>
          <cell r="S113">
            <v>13</v>
          </cell>
        </row>
        <row r="114">
          <cell r="I114">
            <v>40118</v>
          </cell>
          <cell r="J114">
            <v>13</v>
          </cell>
          <cell r="O114">
            <v>40118</v>
          </cell>
          <cell r="P114">
            <v>13</v>
          </cell>
          <cell r="R114">
            <v>40087</v>
          </cell>
          <cell r="S114">
            <v>13</v>
          </cell>
        </row>
        <row r="115">
          <cell r="I115">
            <v>40148</v>
          </cell>
          <cell r="J115">
            <v>13</v>
          </cell>
          <cell r="O115">
            <v>40148</v>
          </cell>
          <cell r="P115">
            <v>13</v>
          </cell>
          <cell r="R115">
            <v>40118</v>
          </cell>
          <cell r="S115">
            <v>13</v>
          </cell>
        </row>
        <row r="116">
          <cell r="I116">
            <v>40179</v>
          </cell>
          <cell r="J116">
            <v>13</v>
          </cell>
          <cell r="O116">
            <v>40179</v>
          </cell>
          <cell r="P116">
            <v>13</v>
          </cell>
          <cell r="R116">
            <v>40148</v>
          </cell>
          <cell r="S116">
            <v>13</v>
          </cell>
        </row>
        <row r="117">
          <cell r="I117">
            <v>40210</v>
          </cell>
          <cell r="J117">
            <v>13</v>
          </cell>
          <cell r="O117">
            <v>40210</v>
          </cell>
          <cell r="P117">
            <v>13</v>
          </cell>
          <cell r="R117">
            <v>40179</v>
          </cell>
          <cell r="S117">
            <v>13</v>
          </cell>
        </row>
        <row r="118">
          <cell r="I118">
            <v>40238</v>
          </cell>
          <cell r="J118">
            <v>13</v>
          </cell>
          <cell r="O118">
            <v>40238</v>
          </cell>
          <cell r="P118">
            <v>13</v>
          </cell>
          <cell r="R118">
            <v>40210</v>
          </cell>
          <cell r="S118">
            <v>13</v>
          </cell>
        </row>
        <row r="119">
          <cell r="I119">
            <v>40269</v>
          </cell>
          <cell r="J119">
            <v>13</v>
          </cell>
          <cell r="O119">
            <v>40269</v>
          </cell>
          <cell r="P119">
            <v>13</v>
          </cell>
          <cell r="R119">
            <v>40238</v>
          </cell>
          <cell r="S119">
            <v>13</v>
          </cell>
        </row>
        <row r="120">
          <cell r="I120">
            <v>40299</v>
          </cell>
          <cell r="J120">
            <v>13</v>
          </cell>
          <cell r="O120">
            <v>40299</v>
          </cell>
          <cell r="P120">
            <v>13</v>
          </cell>
          <cell r="R120">
            <v>40269</v>
          </cell>
          <cell r="S120">
            <v>13</v>
          </cell>
        </row>
        <row r="121">
          <cell r="I121">
            <v>40330</v>
          </cell>
          <cell r="J121">
            <v>13</v>
          </cell>
          <cell r="O121">
            <v>40330</v>
          </cell>
          <cell r="P121">
            <v>13</v>
          </cell>
          <cell r="R121">
            <v>40299</v>
          </cell>
          <cell r="S121">
            <v>13</v>
          </cell>
        </row>
        <row r="122">
          <cell r="I122">
            <v>40360</v>
          </cell>
          <cell r="J122">
            <v>13</v>
          </cell>
          <cell r="O122">
            <v>40360</v>
          </cell>
          <cell r="P122">
            <v>13</v>
          </cell>
          <cell r="R122">
            <v>40330</v>
          </cell>
          <cell r="S122">
            <v>13</v>
          </cell>
        </row>
        <row r="123">
          <cell r="I123">
            <v>40391</v>
          </cell>
          <cell r="J123">
            <v>13</v>
          </cell>
          <cell r="O123">
            <v>40391</v>
          </cell>
          <cell r="P123">
            <v>13</v>
          </cell>
          <cell r="R123">
            <v>40360</v>
          </cell>
          <cell r="S123">
            <v>13</v>
          </cell>
        </row>
        <row r="124">
          <cell r="I124">
            <v>40422</v>
          </cell>
          <cell r="J124">
            <v>13</v>
          </cell>
          <cell r="O124">
            <v>40422</v>
          </cell>
          <cell r="P124">
            <v>13</v>
          </cell>
          <cell r="R124">
            <v>40391</v>
          </cell>
          <cell r="S124">
            <v>13</v>
          </cell>
        </row>
        <row r="125">
          <cell r="I125">
            <v>40452</v>
          </cell>
          <cell r="J125">
            <v>13</v>
          </cell>
          <cell r="O125">
            <v>40452</v>
          </cell>
          <cell r="P125">
            <v>13</v>
          </cell>
          <cell r="R125">
            <v>40422</v>
          </cell>
          <cell r="S125">
            <v>13</v>
          </cell>
        </row>
        <row r="126">
          <cell r="I126">
            <v>40483</v>
          </cell>
          <cell r="J126">
            <v>13</v>
          </cell>
          <cell r="O126">
            <v>40483</v>
          </cell>
          <cell r="P126">
            <v>13</v>
          </cell>
          <cell r="R126">
            <v>40452</v>
          </cell>
          <cell r="S126">
            <v>13</v>
          </cell>
        </row>
        <row r="127">
          <cell r="I127">
            <v>40513</v>
          </cell>
          <cell r="J127">
            <v>13</v>
          </cell>
          <cell r="O127">
            <v>40513</v>
          </cell>
          <cell r="P127">
            <v>13</v>
          </cell>
          <cell r="R127">
            <v>40483</v>
          </cell>
          <cell r="S127">
            <v>13</v>
          </cell>
        </row>
        <row r="128">
          <cell r="I128">
            <v>40544</v>
          </cell>
          <cell r="J128">
            <v>14</v>
          </cell>
          <cell r="O128">
            <v>40544</v>
          </cell>
          <cell r="P128">
            <v>14</v>
          </cell>
          <cell r="R128">
            <v>40513</v>
          </cell>
          <cell r="S128">
            <v>13</v>
          </cell>
        </row>
        <row r="129">
          <cell r="I129">
            <v>40575</v>
          </cell>
          <cell r="J129">
            <v>14</v>
          </cell>
          <cell r="O129">
            <v>40575</v>
          </cell>
          <cell r="P129">
            <v>14</v>
          </cell>
          <cell r="R129">
            <v>40544</v>
          </cell>
          <cell r="S129">
            <v>14</v>
          </cell>
        </row>
        <row r="130">
          <cell r="I130">
            <v>40603</v>
          </cell>
          <cell r="J130">
            <v>14</v>
          </cell>
          <cell r="O130">
            <v>40603</v>
          </cell>
          <cell r="P130">
            <v>14</v>
          </cell>
          <cell r="R130">
            <v>40575</v>
          </cell>
          <cell r="S130">
            <v>14</v>
          </cell>
        </row>
        <row r="131">
          <cell r="I131">
            <v>40634</v>
          </cell>
          <cell r="J131">
            <v>14</v>
          </cell>
          <cell r="O131">
            <v>40634</v>
          </cell>
          <cell r="P131">
            <v>14</v>
          </cell>
          <cell r="R131">
            <v>40603</v>
          </cell>
          <cell r="S131">
            <v>14</v>
          </cell>
        </row>
        <row r="132">
          <cell r="I132">
            <v>40664</v>
          </cell>
          <cell r="J132">
            <v>14</v>
          </cell>
          <cell r="O132">
            <v>40664</v>
          </cell>
          <cell r="P132">
            <v>14</v>
          </cell>
          <cell r="R132">
            <v>40634</v>
          </cell>
          <cell r="S132">
            <v>14</v>
          </cell>
        </row>
        <row r="133">
          <cell r="I133">
            <v>40695</v>
          </cell>
          <cell r="J133">
            <v>14</v>
          </cell>
          <cell r="O133">
            <v>40695</v>
          </cell>
          <cell r="P133">
            <v>14</v>
          </cell>
          <cell r="R133">
            <v>40664</v>
          </cell>
          <cell r="S133">
            <v>14</v>
          </cell>
        </row>
        <row r="134">
          <cell r="I134">
            <v>40725</v>
          </cell>
          <cell r="J134">
            <v>14</v>
          </cell>
          <cell r="O134">
            <v>40725</v>
          </cell>
          <cell r="P134">
            <v>14</v>
          </cell>
          <cell r="R134">
            <v>40695</v>
          </cell>
          <cell r="S134">
            <v>14</v>
          </cell>
        </row>
        <row r="135">
          <cell r="I135">
            <v>40756</v>
          </cell>
          <cell r="J135">
            <v>14</v>
          </cell>
          <cell r="O135">
            <v>40756</v>
          </cell>
          <cell r="P135">
            <v>14</v>
          </cell>
          <cell r="R135">
            <v>40725</v>
          </cell>
          <cell r="S135">
            <v>14</v>
          </cell>
        </row>
        <row r="136">
          <cell r="I136">
            <v>40787</v>
          </cell>
          <cell r="J136">
            <v>14</v>
          </cell>
          <cell r="O136">
            <v>40787</v>
          </cell>
          <cell r="P136">
            <v>14</v>
          </cell>
          <cell r="R136">
            <v>40756</v>
          </cell>
          <cell r="S136">
            <v>14</v>
          </cell>
        </row>
        <row r="137">
          <cell r="I137">
            <v>40817</v>
          </cell>
          <cell r="J137">
            <v>14</v>
          </cell>
          <cell r="O137">
            <v>40817</v>
          </cell>
          <cell r="P137">
            <v>14</v>
          </cell>
          <cell r="R137">
            <v>40787</v>
          </cell>
          <cell r="S137">
            <v>14</v>
          </cell>
        </row>
        <row r="138">
          <cell r="I138">
            <v>40848</v>
          </cell>
          <cell r="J138">
            <v>14</v>
          </cell>
          <cell r="O138">
            <v>40848</v>
          </cell>
          <cell r="P138">
            <v>14</v>
          </cell>
          <cell r="R138">
            <v>40817</v>
          </cell>
          <cell r="S138">
            <v>14</v>
          </cell>
        </row>
        <row r="139">
          <cell r="I139">
            <v>40878</v>
          </cell>
          <cell r="J139">
            <v>14</v>
          </cell>
          <cell r="O139">
            <v>40878</v>
          </cell>
          <cell r="P139">
            <v>14</v>
          </cell>
          <cell r="R139">
            <v>40848</v>
          </cell>
          <cell r="S139">
            <v>14</v>
          </cell>
        </row>
        <row r="140">
          <cell r="I140">
            <v>40909</v>
          </cell>
          <cell r="J140">
            <v>14</v>
          </cell>
          <cell r="O140">
            <v>40909</v>
          </cell>
          <cell r="P140">
            <v>14</v>
          </cell>
          <cell r="R140">
            <v>40878</v>
          </cell>
          <cell r="S140">
            <v>14</v>
          </cell>
        </row>
        <row r="141">
          <cell r="I141">
            <v>40940</v>
          </cell>
          <cell r="J141">
            <v>14</v>
          </cell>
          <cell r="O141">
            <v>40940</v>
          </cell>
          <cell r="P141">
            <v>14</v>
          </cell>
          <cell r="R141">
            <v>40909</v>
          </cell>
          <cell r="S141">
            <v>14</v>
          </cell>
        </row>
        <row r="142">
          <cell r="I142">
            <v>40969</v>
          </cell>
          <cell r="J142">
            <v>14</v>
          </cell>
          <cell r="O142">
            <v>40969</v>
          </cell>
          <cell r="P142">
            <v>14</v>
          </cell>
          <cell r="R142">
            <v>40940</v>
          </cell>
          <cell r="S142">
            <v>14</v>
          </cell>
        </row>
        <row r="143">
          <cell r="I143">
            <v>41000</v>
          </cell>
          <cell r="J143">
            <v>14</v>
          </cell>
          <cell r="O143">
            <v>41000</v>
          </cell>
          <cell r="P143">
            <v>14</v>
          </cell>
          <cell r="R143">
            <v>40969</v>
          </cell>
          <cell r="S143">
            <v>14</v>
          </cell>
        </row>
        <row r="144">
          <cell r="I144">
            <v>41030</v>
          </cell>
          <cell r="J144">
            <v>14</v>
          </cell>
          <cell r="O144">
            <v>41030</v>
          </cell>
          <cell r="P144">
            <v>14</v>
          </cell>
          <cell r="R144">
            <v>41000</v>
          </cell>
          <cell r="S144">
            <v>14</v>
          </cell>
        </row>
        <row r="145">
          <cell r="I145">
            <v>41061</v>
          </cell>
          <cell r="J145">
            <v>14</v>
          </cell>
          <cell r="O145">
            <v>41061</v>
          </cell>
          <cell r="P145">
            <v>14</v>
          </cell>
          <cell r="R145">
            <v>41030</v>
          </cell>
          <cell r="S145">
            <v>14</v>
          </cell>
        </row>
        <row r="146">
          <cell r="I146">
            <v>41091</v>
          </cell>
          <cell r="J146">
            <v>14</v>
          </cell>
          <cell r="O146">
            <v>41091</v>
          </cell>
          <cell r="P146">
            <v>14</v>
          </cell>
          <cell r="R146">
            <v>41061</v>
          </cell>
          <cell r="S146">
            <v>14</v>
          </cell>
        </row>
        <row r="147">
          <cell r="I147">
            <v>41122</v>
          </cell>
          <cell r="J147">
            <v>14</v>
          </cell>
          <cell r="O147">
            <v>41122</v>
          </cell>
          <cell r="P147">
            <v>14</v>
          </cell>
          <cell r="R147">
            <v>41091</v>
          </cell>
          <cell r="S147">
            <v>14</v>
          </cell>
        </row>
        <row r="148">
          <cell r="I148">
            <v>41153</v>
          </cell>
          <cell r="J148">
            <v>14</v>
          </cell>
          <cell r="O148">
            <v>41153</v>
          </cell>
          <cell r="P148">
            <v>14</v>
          </cell>
          <cell r="R148">
            <v>41122</v>
          </cell>
          <cell r="S148">
            <v>14</v>
          </cell>
        </row>
        <row r="149">
          <cell r="I149">
            <v>41183</v>
          </cell>
          <cell r="J149">
            <v>14</v>
          </cell>
          <cell r="O149">
            <v>41183</v>
          </cell>
          <cell r="P149">
            <v>14</v>
          </cell>
          <cell r="R149">
            <v>41153</v>
          </cell>
          <cell r="S149">
            <v>14</v>
          </cell>
        </row>
        <row r="150">
          <cell r="I150">
            <v>41214</v>
          </cell>
          <cell r="J150">
            <v>14</v>
          </cell>
          <cell r="O150">
            <v>41214</v>
          </cell>
          <cell r="P150">
            <v>14</v>
          </cell>
          <cell r="R150">
            <v>41183</v>
          </cell>
          <cell r="S150">
            <v>14</v>
          </cell>
        </row>
        <row r="151">
          <cell r="I151">
            <v>41244</v>
          </cell>
          <cell r="J151">
            <v>14</v>
          </cell>
          <cell r="O151">
            <v>41244</v>
          </cell>
          <cell r="P151">
            <v>14</v>
          </cell>
          <cell r="R151">
            <v>41214</v>
          </cell>
          <cell r="S151">
            <v>14</v>
          </cell>
        </row>
        <row r="152">
          <cell r="I152">
            <v>41275</v>
          </cell>
          <cell r="J152">
            <v>14</v>
          </cell>
          <cell r="O152">
            <v>41275</v>
          </cell>
          <cell r="P152">
            <v>14</v>
          </cell>
          <cell r="R152">
            <v>41244</v>
          </cell>
          <cell r="S152">
            <v>14</v>
          </cell>
        </row>
        <row r="153">
          <cell r="I153">
            <v>41306</v>
          </cell>
          <cell r="J153">
            <v>14</v>
          </cell>
          <cell r="O153">
            <v>41306</v>
          </cell>
          <cell r="P153">
            <v>14</v>
          </cell>
          <cell r="R153">
            <v>41275</v>
          </cell>
          <cell r="S153">
            <v>14</v>
          </cell>
        </row>
        <row r="154">
          <cell r="I154">
            <v>41334</v>
          </cell>
          <cell r="J154">
            <v>14</v>
          </cell>
          <cell r="O154">
            <v>41334</v>
          </cell>
          <cell r="P154">
            <v>14</v>
          </cell>
          <cell r="R154">
            <v>41306</v>
          </cell>
          <cell r="S154">
            <v>14</v>
          </cell>
        </row>
        <row r="155">
          <cell r="I155">
            <v>41365</v>
          </cell>
          <cell r="J155">
            <v>14</v>
          </cell>
          <cell r="O155">
            <v>41365</v>
          </cell>
          <cell r="P155">
            <v>14</v>
          </cell>
          <cell r="R155">
            <v>41334</v>
          </cell>
          <cell r="S155">
            <v>14</v>
          </cell>
        </row>
        <row r="156">
          <cell r="I156">
            <v>41395</v>
          </cell>
          <cell r="J156">
            <v>14</v>
          </cell>
          <cell r="O156">
            <v>41395</v>
          </cell>
          <cell r="P156">
            <v>14</v>
          </cell>
          <cell r="R156">
            <v>41365</v>
          </cell>
          <cell r="S156">
            <v>14</v>
          </cell>
        </row>
        <row r="157">
          <cell r="I157">
            <v>41426</v>
          </cell>
          <cell r="J157">
            <v>14</v>
          </cell>
          <cell r="O157">
            <v>41426</v>
          </cell>
          <cell r="P157">
            <v>14</v>
          </cell>
          <cell r="R157">
            <v>41395</v>
          </cell>
          <cell r="S157">
            <v>14</v>
          </cell>
        </row>
        <row r="158">
          <cell r="I158">
            <v>41456</v>
          </cell>
          <cell r="J158">
            <v>14</v>
          </cell>
          <cell r="O158">
            <v>41456</v>
          </cell>
          <cell r="P158">
            <v>14</v>
          </cell>
          <cell r="R158">
            <v>41426</v>
          </cell>
          <cell r="S158">
            <v>14</v>
          </cell>
        </row>
        <row r="159">
          <cell r="I159">
            <v>41487</v>
          </cell>
          <cell r="J159">
            <v>14</v>
          </cell>
          <cell r="O159">
            <v>41487</v>
          </cell>
          <cell r="P159">
            <v>14</v>
          </cell>
          <cell r="R159">
            <v>41456</v>
          </cell>
          <cell r="S159">
            <v>14</v>
          </cell>
        </row>
        <row r="160">
          <cell r="I160">
            <v>41518</v>
          </cell>
          <cell r="J160">
            <v>14</v>
          </cell>
          <cell r="O160">
            <v>41518</v>
          </cell>
          <cell r="P160">
            <v>14</v>
          </cell>
          <cell r="R160">
            <v>41487</v>
          </cell>
          <cell r="S160">
            <v>14</v>
          </cell>
        </row>
        <row r="161">
          <cell r="I161">
            <v>41548</v>
          </cell>
          <cell r="J161">
            <v>14</v>
          </cell>
          <cell r="O161">
            <v>41548</v>
          </cell>
          <cell r="P161">
            <v>14</v>
          </cell>
          <cell r="R161">
            <v>41518</v>
          </cell>
          <cell r="S161">
            <v>14</v>
          </cell>
        </row>
        <row r="162">
          <cell r="I162">
            <v>41579</v>
          </cell>
          <cell r="J162">
            <v>14</v>
          </cell>
          <cell r="O162">
            <v>41579</v>
          </cell>
          <cell r="P162">
            <v>14</v>
          </cell>
          <cell r="R162">
            <v>41548</v>
          </cell>
          <cell r="S162">
            <v>14</v>
          </cell>
        </row>
        <row r="163">
          <cell r="I163">
            <v>41609</v>
          </cell>
          <cell r="J163">
            <v>14</v>
          </cell>
          <cell r="O163">
            <v>41609</v>
          </cell>
          <cell r="P163">
            <v>14</v>
          </cell>
          <cell r="R163">
            <v>41579</v>
          </cell>
          <cell r="S163">
            <v>14</v>
          </cell>
        </row>
        <row r="164">
          <cell r="I164">
            <v>41640</v>
          </cell>
          <cell r="J164">
            <v>14</v>
          </cell>
          <cell r="O164">
            <v>41640</v>
          </cell>
          <cell r="P164">
            <v>14</v>
          </cell>
          <cell r="R164">
            <v>41609</v>
          </cell>
          <cell r="S164">
            <v>14</v>
          </cell>
        </row>
        <row r="165">
          <cell r="I165">
            <v>41671</v>
          </cell>
          <cell r="J165">
            <v>14</v>
          </cell>
          <cell r="O165">
            <v>41671</v>
          </cell>
          <cell r="P165">
            <v>14</v>
          </cell>
          <cell r="R165">
            <v>41640</v>
          </cell>
          <cell r="S165">
            <v>14</v>
          </cell>
        </row>
        <row r="166">
          <cell r="I166">
            <v>41699</v>
          </cell>
          <cell r="J166">
            <v>14</v>
          </cell>
          <cell r="O166">
            <v>41699</v>
          </cell>
          <cell r="P166">
            <v>14</v>
          </cell>
          <cell r="R166">
            <v>41671</v>
          </cell>
          <cell r="S166">
            <v>14</v>
          </cell>
        </row>
        <row r="167">
          <cell r="I167">
            <v>41730</v>
          </cell>
          <cell r="J167">
            <v>14</v>
          </cell>
          <cell r="O167">
            <v>41730</v>
          </cell>
          <cell r="P167">
            <v>14</v>
          </cell>
          <cell r="R167">
            <v>41699</v>
          </cell>
          <cell r="S167">
            <v>14</v>
          </cell>
        </row>
        <row r="168">
          <cell r="I168">
            <v>41760</v>
          </cell>
          <cell r="J168">
            <v>14</v>
          </cell>
          <cell r="O168">
            <v>41760</v>
          </cell>
          <cell r="P168">
            <v>14</v>
          </cell>
          <cell r="R168">
            <v>41730</v>
          </cell>
          <cell r="S168">
            <v>14</v>
          </cell>
        </row>
        <row r="169">
          <cell r="I169">
            <v>41791</v>
          </cell>
          <cell r="J169">
            <v>14</v>
          </cell>
          <cell r="O169">
            <v>41791</v>
          </cell>
          <cell r="P169">
            <v>14</v>
          </cell>
          <cell r="R169">
            <v>41760</v>
          </cell>
          <cell r="S169">
            <v>14</v>
          </cell>
        </row>
        <row r="170">
          <cell r="I170">
            <v>41821</v>
          </cell>
          <cell r="J170">
            <v>14</v>
          </cell>
          <cell r="O170">
            <v>41821</v>
          </cell>
          <cell r="P170">
            <v>14</v>
          </cell>
          <cell r="R170">
            <v>41791</v>
          </cell>
          <cell r="S170">
            <v>14</v>
          </cell>
        </row>
        <row r="171">
          <cell r="I171">
            <v>41852</v>
          </cell>
          <cell r="J171">
            <v>14</v>
          </cell>
          <cell r="O171">
            <v>41852</v>
          </cell>
          <cell r="P171">
            <v>14</v>
          </cell>
          <cell r="R171">
            <v>41821</v>
          </cell>
          <cell r="S171">
            <v>14</v>
          </cell>
        </row>
        <row r="172">
          <cell r="I172">
            <v>41883</v>
          </cell>
          <cell r="J172">
            <v>14</v>
          </cell>
          <cell r="O172">
            <v>41883</v>
          </cell>
          <cell r="P172">
            <v>14</v>
          </cell>
          <cell r="R172">
            <v>41852</v>
          </cell>
          <cell r="S172">
            <v>14</v>
          </cell>
        </row>
        <row r="173">
          <cell r="I173">
            <v>41913</v>
          </cell>
          <cell r="J173">
            <v>14</v>
          </cell>
          <cell r="O173">
            <v>41913</v>
          </cell>
          <cell r="P173">
            <v>14</v>
          </cell>
          <cell r="R173">
            <v>41883</v>
          </cell>
          <cell r="S173">
            <v>14</v>
          </cell>
        </row>
        <row r="174">
          <cell r="I174">
            <v>41944</v>
          </cell>
          <cell r="J174">
            <v>14</v>
          </cell>
          <cell r="O174">
            <v>41944</v>
          </cell>
          <cell r="P174">
            <v>14</v>
          </cell>
          <cell r="R174">
            <v>41913</v>
          </cell>
          <cell r="S174">
            <v>14</v>
          </cell>
        </row>
        <row r="175">
          <cell r="I175">
            <v>41974</v>
          </cell>
          <cell r="J175">
            <v>14</v>
          </cell>
          <cell r="O175">
            <v>41974</v>
          </cell>
          <cell r="P175">
            <v>14</v>
          </cell>
          <cell r="R175">
            <v>41944</v>
          </cell>
          <cell r="S175">
            <v>14</v>
          </cell>
        </row>
        <row r="176">
          <cell r="I176">
            <v>42005</v>
          </cell>
          <cell r="J176">
            <v>14</v>
          </cell>
          <cell r="O176">
            <v>42005</v>
          </cell>
          <cell r="P176">
            <v>14</v>
          </cell>
          <cell r="R176">
            <v>41974</v>
          </cell>
          <cell r="S176">
            <v>14</v>
          </cell>
        </row>
        <row r="177">
          <cell r="I177">
            <v>42036</v>
          </cell>
          <cell r="J177">
            <v>14</v>
          </cell>
          <cell r="O177">
            <v>42036</v>
          </cell>
          <cell r="P177">
            <v>14</v>
          </cell>
          <cell r="R177">
            <v>42005</v>
          </cell>
          <cell r="S177">
            <v>14</v>
          </cell>
        </row>
        <row r="178">
          <cell r="I178">
            <v>42064</v>
          </cell>
          <cell r="J178">
            <v>14</v>
          </cell>
          <cell r="O178">
            <v>42064</v>
          </cell>
          <cell r="P178">
            <v>14</v>
          </cell>
          <cell r="R178">
            <v>42036</v>
          </cell>
          <cell r="S178">
            <v>14</v>
          </cell>
        </row>
        <row r="179">
          <cell r="I179">
            <v>42095</v>
          </cell>
          <cell r="J179">
            <v>14</v>
          </cell>
          <cell r="O179">
            <v>42095</v>
          </cell>
          <cell r="P179">
            <v>14</v>
          </cell>
          <cell r="R179">
            <v>42064</v>
          </cell>
          <cell r="S179">
            <v>14</v>
          </cell>
        </row>
        <row r="180">
          <cell r="I180">
            <v>42125</v>
          </cell>
          <cell r="J180">
            <v>14</v>
          </cell>
          <cell r="O180">
            <v>42125</v>
          </cell>
          <cell r="P180">
            <v>14</v>
          </cell>
          <cell r="R180">
            <v>42095</v>
          </cell>
          <cell r="S180">
            <v>14</v>
          </cell>
        </row>
        <row r="181">
          <cell r="I181">
            <v>42156</v>
          </cell>
          <cell r="J181">
            <v>14</v>
          </cell>
          <cell r="O181">
            <v>42156</v>
          </cell>
          <cell r="P181">
            <v>14</v>
          </cell>
          <cell r="R181">
            <v>42125</v>
          </cell>
          <cell r="S181">
            <v>14</v>
          </cell>
        </row>
        <row r="182">
          <cell r="I182">
            <v>42186</v>
          </cell>
          <cell r="J182">
            <v>14</v>
          </cell>
          <cell r="O182">
            <v>42186</v>
          </cell>
          <cell r="P182">
            <v>14</v>
          </cell>
          <cell r="R182">
            <v>42156</v>
          </cell>
          <cell r="S182">
            <v>14</v>
          </cell>
        </row>
        <row r="183">
          <cell r="I183">
            <v>42217</v>
          </cell>
          <cell r="J183">
            <v>14</v>
          </cell>
          <cell r="O183">
            <v>42217</v>
          </cell>
          <cell r="P183">
            <v>14</v>
          </cell>
          <cell r="R183">
            <v>42186</v>
          </cell>
          <cell r="S183">
            <v>14</v>
          </cell>
        </row>
        <row r="184">
          <cell r="I184">
            <v>42248</v>
          </cell>
          <cell r="J184">
            <v>14</v>
          </cell>
          <cell r="O184">
            <v>42248</v>
          </cell>
          <cell r="P184">
            <v>14</v>
          </cell>
          <cell r="R184">
            <v>42217</v>
          </cell>
          <cell r="S184">
            <v>14</v>
          </cell>
        </row>
        <row r="185">
          <cell r="I185">
            <v>42278</v>
          </cell>
          <cell r="J185">
            <v>14</v>
          </cell>
          <cell r="O185">
            <v>42278</v>
          </cell>
          <cell r="P185">
            <v>14</v>
          </cell>
          <cell r="R185">
            <v>42248</v>
          </cell>
          <cell r="S185">
            <v>14</v>
          </cell>
        </row>
        <row r="186">
          <cell r="I186">
            <v>42309</v>
          </cell>
          <cell r="J186">
            <v>14</v>
          </cell>
          <cell r="O186">
            <v>42309</v>
          </cell>
          <cell r="P186">
            <v>14</v>
          </cell>
          <cell r="R186">
            <v>42278</v>
          </cell>
          <cell r="S186">
            <v>14</v>
          </cell>
        </row>
        <row r="187">
          <cell r="I187">
            <v>42339</v>
          </cell>
          <cell r="J187">
            <v>14</v>
          </cell>
          <cell r="O187">
            <v>42339</v>
          </cell>
          <cell r="P187">
            <v>14</v>
          </cell>
          <cell r="R187">
            <v>42309</v>
          </cell>
          <cell r="S187">
            <v>14</v>
          </cell>
        </row>
        <row r="188">
          <cell r="I188">
            <v>42370</v>
          </cell>
          <cell r="J188">
            <v>15</v>
          </cell>
          <cell r="O188">
            <v>42370</v>
          </cell>
          <cell r="P188">
            <v>15</v>
          </cell>
          <cell r="R188">
            <v>42339</v>
          </cell>
          <cell r="S188">
            <v>14</v>
          </cell>
        </row>
        <row r="189">
          <cell r="I189">
            <v>42401</v>
          </cell>
          <cell r="J189">
            <v>15</v>
          </cell>
          <cell r="O189">
            <v>42401</v>
          </cell>
          <cell r="P189">
            <v>15</v>
          </cell>
          <cell r="R189">
            <v>42370</v>
          </cell>
          <cell r="S189">
            <v>15</v>
          </cell>
        </row>
        <row r="190">
          <cell r="I190">
            <v>42430</v>
          </cell>
          <cell r="J190">
            <v>15</v>
          </cell>
          <cell r="O190">
            <v>42430</v>
          </cell>
          <cell r="P190">
            <v>15</v>
          </cell>
          <cell r="R190">
            <v>42401</v>
          </cell>
          <cell r="S190">
            <v>15</v>
          </cell>
        </row>
        <row r="191">
          <cell r="I191">
            <v>42461</v>
          </cell>
          <cell r="J191">
            <v>15</v>
          </cell>
          <cell r="O191">
            <v>42461</v>
          </cell>
          <cell r="P191">
            <v>15</v>
          </cell>
          <cell r="R191">
            <v>42430</v>
          </cell>
          <cell r="S191">
            <v>15</v>
          </cell>
        </row>
        <row r="192">
          <cell r="I192">
            <v>42491</v>
          </cell>
          <cell r="J192">
            <v>15</v>
          </cell>
          <cell r="O192">
            <v>42491</v>
          </cell>
          <cell r="P192">
            <v>15</v>
          </cell>
          <cell r="R192">
            <v>42461</v>
          </cell>
          <cell r="S192">
            <v>15</v>
          </cell>
        </row>
        <row r="193">
          <cell r="I193">
            <v>42522</v>
          </cell>
          <cell r="J193">
            <v>15</v>
          </cell>
          <cell r="O193">
            <v>42522</v>
          </cell>
          <cell r="P193">
            <v>15</v>
          </cell>
          <cell r="R193">
            <v>42491</v>
          </cell>
          <cell r="S193">
            <v>15</v>
          </cell>
        </row>
        <row r="194">
          <cell r="I194">
            <v>42552</v>
          </cell>
          <cell r="J194">
            <v>15</v>
          </cell>
          <cell r="O194">
            <v>42552</v>
          </cell>
          <cell r="P194">
            <v>15</v>
          </cell>
          <cell r="R194">
            <v>42522</v>
          </cell>
          <cell r="S194">
            <v>15</v>
          </cell>
        </row>
        <row r="195">
          <cell r="I195">
            <v>42583</v>
          </cell>
          <cell r="J195">
            <v>15</v>
          </cell>
          <cell r="O195">
            <v>42583</v>
          </cell>
          <cell r="P195">
            <v>15</v>
          </cell>
          <cell r="R195">
            <v>42552</v>
          </cell>
          <cell r="S195">
            <v>15</v>
          </cell>
        </row>
        <row r="196">
          <cell r="I196">
            <v>42614</v>
          </cell>
          <cell r="J196">
            <v>15</v>
          </cell>
          <cell r="O196">
            <v>42614</v>
          </cell>
          <cell r="P196">
            <v>15</v>
          </cell>
          <cell r="R196">
            <v>42583</v>
          </cell>
          <cell r="S196">
            <v>15</v>
          </cell>
        </row>
        <row r="197">
          <cell r="I197">
            <v>42644</v>
          </cell>
          <cell r="J197">
            <v>15</v>
          </cell>
          <cell r="O197">
            <v>42644</v>
          </cell>
          <cell r="P197">
            <v>15</v>
          </cell>
          <cell r="R197">
            <v>42614</v>
          </cell>
          <cell r="S197">
            <v>15</v>
          </cell>
        </row>
        <row r="198">
          <cell r="I198">
            <v>42675</v>
          </cell>
          <cell r="J198">
            <v>15</v>
          </cell>
          <cell r="O198">
            <v>42675</v>
          </cell>
          <cell r="P198">
            <v>15</v>
          </cell>
          <cell r="R198">
            <v>42644</v>
          </cell>
          <cell r="S198">
            <v>15</v>
          </cell>
        </row>
        <row r="199">
          <cell r="I199">
            <v>42705</v>
          </cell>
          <cell r="J199">
            <v>15</v>
          </cell>
          <cell r="O199">
            <v>42705</v>
          </cell>
          <cell r="P199">
            <v>15</v>
          </cell>
          <cell r="R199">
            <v>42675</v>
          </cell>
          <cell r="S199">
            <v>15</v>
          </cell>
        </row>
        <row r="200">
          <cell r="I200">
            <v>42736</v>
          </cell>
          <cell r="J200">
            <v>15</v>
          </cell>
          <cell r="O200">
            <v>42736</v>
          </cell>
          <cell r="P200">
            <v>15</v>
          </cell>
          <cell r="R200">
            <v>42705</v>
          </cell>
          <cell r="S200">
            <v>15</v>
          </cell>
        </row>
        <row r="201">
          <cell r="I201">
            <v>42767</v>
          </cell>
          <cell r="J201">
            <v>15</v>
          </cell>
          <cell r="O201">
            <v>42767</v>
          </cell>
          <cell r="P201">
            <v>15</v>
          </cell>
          <cell r="R201">
            <v>42736</v>
          </cell>
          <cell r="S201">
            <v>15</v>
          </cell>
        </row>
        <row r="202">
          <cell r="I202">
            <v>42795</v>
          </cell>
          <cell r="J202">
            <v>15</v>
          </cell>
          <cell r="O202">
            <v>42795</v>
          </cell>
          <cell r="P202">
            <v>15</v>
          </cell>
          <cell r="R202">
            <v>42767</v>
          </cell>
          <cell r="S202">
            <v>15</v>
          </cell>
        </row>
        <row r="203">
          <cell r="I203">
            <v>42826</v>
          </cell>
          <cell r="J203">
            <v>15</v>
          </cell>
          <cell r="O203">
            <v>42826</v>
          </cell>
          <cell r="P203">
            <v>15</v>
          </cell>
          <cell r="R203">
            <v>42795</v>
          </cell>
          <cell r="S203">
            <v>15</v>
          </cell>
        </row>
        <row r="204">
          <cell r="I204">
            <v>42856</v>
          </cell>
          <cell r="J204">
            <v>15</v>
          </cell>
          <cell r="O204">
            <v>42856</v>
          </cell>
          <cell r="P204">
            <v>15</v>
          </cell>
          <cell r="R204">
            <v>42826</v>
          </cell>
          <cell r="S204">
            <v>15</v>
          </cell>
        </row>
        <row r="205">
          <cell r="I205">
            <v>42887</v>
          </cell>
          <cell r="J205">
            <v>15</v>
          </cell>
          <cell r="O205">
            <v>42887</v>
          </cell>
          <cell r="P205">
            <v>15</v>
          </cell>
          <cell r="R205">
            <v>42856</v>
          </cell>
          <cell r="S205">
            <v>15</v>
          </cell>
        </row>
        <row r="206">
          <cell r="I206">
            <v>42917</v>
          </cell>
          <cell r="J206">
            <v>15</v>
          </cell>
          <cell r="O206">
            <v>42917</v>
          </cell>
          <cell r="P206">
            <v>15</v>
          </cell>
          <cell r="R206">
            <v>42887</v>
          </cell>
          <cell r="S206">
            <v>15</v>
          </cell>
        </row>
        <row r="207">
          <cell r="I207">
            <v>42948</v>
          </cell>
          <cell r="J207">
            <v>15</v>
          </cell>
          <cell r="O207">
            <v>42948</v>
          </cell>
          <cell r="P207">
            <v>15</v>
          </cell>
          <cell r="R207">
            <v>42917</v>
          </cell>
          <cell r="S207">
            <v>15</v>
          </cell>
        </row>
        <row r="208">
          <cell r="I208">
            <v>42979</v>
          </cell>
          <cell r="J208">
            <v>15</v>
          </cell>
          <cell r="O208">
            <v>42979</v>
          </cell>
          <cell r="P208">
            <v>15</v>
          </cell>
          <cell r="R208">
            <v>42948</v>
          </cell>
          <cell r="S208">
            <v>15</v>
          </cell>
        </row>
        <row r="209">
          <cell r="I209">
            <v>43009</v>
          </cell>
          <cell r="J209">
            <v>15</v>
          </cell>
          <cell r="O209">
            <v>43009</v>
          </cell>
          <cell r="P209">
            <v>15</v>
          </cell>
          <cell r="R209">
            <v>42979</v>
          </cell>
          <cell r="S209">
            <v>15</v>
          </cell>
        </row>
        <row r="210">
          <cell r="I210">
            <v>43040</v>
          </cell>
          <cell r="J210">
            <v>15</v>
          </cell>
          <cell r="O210">
            <v>43040</v>
          </cell>
          <cell r="P210">
            <v>15</v>
          </cell>
          <cell r="R210">
            <v>43009</v>
          </cell>
          <cell r="S210">
            <v>15</v>
          </cell>
        </row>
        <row r="211">
          <cell r="I211">
            <v>43070</v>
          </cell>
          <cell r="J211">
            <v>15</v>
          </cell>
          <cell r="O211">
            <v>43070</v>
          </cell>
          <cell r="P211">
            <v>15</v>
          </cell>
          <cell r="R211">
            <v>43040</v>
          </cell>
          <cell r="S211">
            <v>15</v>
          </cell>
        </row>
        <row r="212">
          <cell r="I212">
            <v>43101</v>
          </cell>
          <cell r="J212">
            <v>15</v>
          </cell>
          <cell r="O212">
            <v>43101</v>
          </cell>
          <cell r="P212">
            <v>15</v>
          </cell>
          <cell r="R212">
            <v>43070</v>
          </cell>
          <cell r="S212">
            <v>15</v>
          </cell>
        </row>
        <row r="213">
          <cell r="I213">
            <v>43132</v>
          </cell>
          <cell r="J213">
            <v>15</v>
          </cell>
          <cell r="O213">
            <v>43132</v>
          </cell>
          <cell r="P213">
            <v>15</v>
          </cell>
          <cell r="R213">
            <v>43101</v>
          </cell>
          <cell r="S213">
            <v>15</v>
          </cell>
        </row>
        <row r="214">
          <cell r="I214">
            <v>43160</v>
          </cell>
          <cell r="J214">
            <v>15</v>
          </cell>
          <cell r="O214">
            <v>43160</v>
          </cell>
          <cell r="P214">
            <v>15</v>
          </cell>
          <cell r="R214">
            <v>43132</v>
          </cell>
          <cell r="S214">
            <v>15</v>
          </cell>
        </row>
        <row r="215">
          <cell r="I215">
            <v>43191</v>
          </cell>
          <cell r="J215">
            <v>15</v>
          </cell>
          <cell r="O215">
            <v>43191</v>
          </cell>
          <cell r="P215">
            <v>15</v>
          </cell>
          <cell r="R215">
            <v>43160</v>
          </cell>
          <cell r="S215">
            <v>15</v>
          </cell>
        </row>
        <row r="216">
          <cell r="I216">
            <v>43221</v>
          </cell>
          <cell r="J216">
            <v>15</v>
          </cell>
          <cell r="O216">
            <v>43221</v>
          </cell>
          <cell r="P216">
            <v>15</v>
          </cell>
          <cell r="R216">
            <v>43191</v>
          </cell>
          <cell r="S216">
            <v>15</v>
          </cell>
        </row>
        <row r="217">
          <cell r="I217">
            <v>43252</v>
          </cell>
          <cell r="J217">
            <v>15</v>
          </cell>
          <cell r="O217">
            <v>43252</v>
          </cell>
          <cell r="P217">
            <v>15</v>
          </cell>
          <cell r="R217">
            <v>43221</v>
          </cell>
          <cell r="S217">
            <v>15</v>
          </cell>
        </row>
        <row r="218">
          <cell r="I218">
            <v>43282</v>
          </cell>
          <cell r="J218">
            <v>15</v>
          </cell>
          <cell r="O218">
            <v>43282</v>
          </cell>
          <cell r="P218">
            <v>15</v>
          </cell>
          <cell r="R218">
            <v>43252</v>
          </cell>
          <cell r="S218">
            <v>15</v>
          </cell>
        </row>
        <row r="219">
          <cell r="I219">
            <v>43313</v>
          </cell>
          <cell r="J219">
            <v>15</v>
          </cell>
          <cell r="O219">
            <v>43313</v>
          </cell>
          <cell r="P219">
            <v>15</v>
          </cell>
          <cell r="R219">
            <v>43282</v>
          </cell>
          <cell r="S219">
            <v>15</v>
          </cell>
        </row>
        <row r="220">
          <cell r="I220">
            <v>43344</v>
          </cell>
          <cell r="J220">
            <v>15</v>
          </cell>
          <cell r="O220">
            <v>43344</v>
          </cell>
          <cell r="P220">
            <v>15</v>
          </cell>
          <cell r="R220">
            <v>43313</v>
          </cell>
          <cell r="S220">
            <v>15</v>
          </cell>
        </row>
        <row r="221">
          <cell r="I221">
            <v>43374</v>
          </cell>
          <cell r="J221">
            <v>15</v>
          </cell>
          <cell r="O221">
            <v>43374</v>
          </cell>
          <cell r="P221">
            <v>15</v>
          </cell>
          <cell r="R221">
            <v>43344</v>
          </cell>
          <cell r="S221">
            <v>15</v>
          </cell>
        </row>
        <row r="222">
          <cell r="I222">
            <v>43405</v>
          </cell>
          <cell r="J222">
            <v>15</v>
          </cell>
          <cell r="O222">
            <v>43405</v>
          </cell>
          <cell r="P222">
            <v>15</v>
          </cell>
          <cell r="R222">
            <v>43374</v>
          </cell>
          <cell r="S222">
            <v>15</v>
          </cell>
        </row>
        <row r="223">
          <cell r="I223">
            <v>43435</v>
          </cell>
          <cell r="J223">
            <v>15</v>
          </cell>
          <cell r="O223">
            <v>43435</v>
          </cell>
          <cell r="P223">
            <v>15</v>
          </cell>
          <cell r="R223">
            <v>43405</v>
          </cell>
          <cell r="S223">
            <v>15</v>
          </cell>
        </row>
        <row r="224">
          <cell r="I224">
            <v>43466</v>
          </cell>
          <cell r="J224">
            <v>15</v>
          </cell>
          <cell r="O224">
            <v>43466</v>
          </cell>
          <cell r="P224">
            <v>15</v>
          </cell>
          <cell r="R224">
            <v>43435</v>
          </cell>
          <cell r="S224">
            <v>15</v>
          </cell>
        </row>
        <row r="225">
          <cell r="I225">
            <v>43497</v>
          </cell>
          <cell r="J225">
            <v>15</v>
          </cell>
          <cell r="O225">
            <v>43497</v>
          </cell>
          <cell r="P225">
            <v>15</v>
          </cell>
          <cell r="R225">
            <v>43466</v>
          </cell>
          <cell r="S225">
            <v>15</v>
          </cell>
        </row>
        <row r="226">
          <cell r="I226">
            <v>43525</v>
          </cell>
          <cell r="J226">
            <v>15</v>
          </cell>
          <cell r="O226">
            <v>43525</v>
          </cell>
          <cell r="P226">
            <v>15</v>
          </cell>
          <cell r="R226">
            <v>43497</v>
          </cell>
          <cell r="S226">
            <v>15</v>
          </cell>
        </row>
        <row r="227">
          <cell r="I227">
            <v>43556</v>
          </cell>
          <cell r="J227">
            <v>15</v>
          </cell>
          <cell r="O227">
            <v>43556</v>
          </cell>
          <cell r="P227">
            <v>15</v>
          </cell>
          <cell r="R227">
            <v>43525</v>
          </cell>
          <cell r="S227">
            <v>15</v>
          </cell>
        </row>
        <row r="228">
          <cell r="I228">
            <v>43586</v>
          </cell>
          <cell r="J228">
            <v>15</v>
          </cell>
          <cell r="O228">
            <v>43586</v>
          </cell>
          <cell r="P228">
            <v>15</v>
          </cell>
          <cell r="R228">
            <v>43556</v>
          </cell>
          <cell r="S228">
            <v>15</v>
          </cell>
        </row>
        <row r="229">
          <cell r="I229">
            <v>43617</v>
          </cell>
          <cell r="J229">
            <v>15</v>
          </cell>
          <cell r="O229">
            <v>43617</v>
          </cell>
          <cell r="P229">
            <v>15</v>
          </cell>
          <cell r="R229">
            <v>43586</v>
          </cell>
          <cell r="S229">
            <v>15</v>
          </cell>
        </row>
        <row r="230">
          <cell r="I230">
            <v>43647</v>
          </cell>
          <cell r="J230">
            <v>15</v>
          </cell>
          <cell r="O230">
            <v>43647</v>
          </cell>
          <cell r="P230">
            <v>15</v>
          </cell>
          <cell r="R230">
            <v>43617</v>
          </cell>
          <cell r="S230">
            <v>15</v>
          </cell>
        </row>
        <row r="231">
          <cell r="I231">
            <v>43678</v>
          </cell>
          <cell r="J231">
            <v>15</v>
          </cell>
          <cell r="O231">
            <v>43678</v>
          </cell>
          <cell r="P231">
            <v>15</v>
          </cell>
          <cell r="R231">
            <v>43647</v>
          </cell>
          <cell r="S231">
            <v>15</v>
          </cell>
        </row>
        <row r="232">
          <cell r="I232">
            <v>43709</v>
          </cell>
          <cell r="J232">
            <v>15</v>
          </cell>
          <cell r="O232">
            <v>43709</v>
          </cell>
          <cell r="P232">
            <v>15</v>
          </cell>
          <cell r="R232">
            <v>43678</v>
          </cell>
          <cell r="S232">
            <v>15</v>
          </cell>
        </row>
        <row r="233">
          <cell r="I233">
            <v>43739</v>
          </cell>
          <cell r="J233">
            <v>15</v>
          </cell>
          <cell r="O233">
            <v>43739</v>
          </cell>
          <cell r="P233">
            <v>15</v>
          </cell>
          <cell r="R233">
            <v>43709</v>
          </cell>
          <cell r="S233">
            <v>15</v>
          </cell>
        </row>
        <row r="234">
          <cell r="I234">
            <v>43770</v>
          </cell>
          <cell r="J234">
            <v>15</v>
          </cell>
          <cell r="O234">
            <v>43770</v>
          </cell>
          <cell r="P234">
            <v>15</v>
          </cell>
          <cell r="R234">
            <v>43739</v>
          </cell>
          <cell r="S234">
            <v>15</v>
          </cell>
        </row>
        <row r="235">
          <cell r="I235">
            <v>43800</v>
          </cell>
          <cell r="J235">
            <v>15</v>
          </cell>
          <cell r="O235">
            <v>43800</v>
          </cell>
          <cell r="P235">
            <v>15</v>
          </cell>
          <cell r="R235">
            <v>43770</v>
          </cell>
          <cell r="S235">
            <v>15</v>
          </cell>
        </row>
        <row r="236">
          <cell r="I236">
            <v>43831</v>
          </cell>
          <cell r="J236">
            <v>15</v>
          </cell>
          <cell r="O236">
            <v>43831</v>
          </cell>
          <cell r="P236">
            <v>15</v>
          </cell>
          <cell r="R236">
            <v>43800</v>
          </cell>
          <cell r="S236">
            <v>15</v>
          </cell>
        </row>
        <row r="237">
          <cell r="I237">
            <v>43862</v>
          </cell>
          <cell r="J237">
            <v>15</v>
          </cell>
          <cell r="O237">
            <v>43862</v>
          </cell>
          <cell r="P237">
            <v>15</v>
          </cell>
          <cell r="R237">
            <v>43831</v>
          </cell>
          <cell r="S237">
            <v>15</v>
          </cell>
        </row>
        <row r="238">
          <cell r="I238">
            <v>43891</v>
          </cell>
          <cell r="J238">
            <v>15</v>
          </cell>
          <cell r="O238">
            <v>43891</v>
          </cell>
          <cell r="P238">
            <v>15</v>
          </cell>
          <cell r="R238">
            <v>43862</v>
          </cell>
          <cell r="S238">
            <v>15</v>
          </cell>
        </row>
        <row r="239">
          <cell r="I239">
            <v>43922</v>
          </cell>
          <cell r="J239">
            <v>15</v>
          </cell>
          <cell r="O239">
            <v>43922</v>
          </cell>
          <cell r="P239">
            <v>15</v>
          </cell>
          <cell r="R239">
            <v>43891</v>
          </cell>
          <cell r="S239">
            <v>15</v>
          </cell>
        </row>
        <row r="240">
          <cell r="I240">
            <v>43952</v>
          </cell>
          <cell r="J240">
            <v>15</v>
          </cell>
          <cell r="O240">
            <v>43952</v>
          </cell>
          <cell r="P240">
            <v>15</v>
          </cell>
          <cell r="R240">
            <v>43922</v>
          </cell>
          <cell r="S240">
            <v>15</v>
          </cell>
        </row>
        <row r="241">
          <cell r="I241">
            <v>43983</v>
          </cell>
          <cell r="J241">
            <v>15</v>
          </cell>
          <cell r="O241">
            <v>43983</v>
          </cell>
          <cell r="P241">
            <v>15</v>
          </cell>
          <cell r="R241">
            <v>43952</v>
          </cell>
          <cell r="S241">
            <v>15</v>
          </cell>
        </row>
        <row r="242">
          <cell r="I242">
            <v>44013</v>
          </cell>
          <cell r="J242">
            <v>15</v>
          </cell>
          <cell r="O242">
            <v>44013</v>
          </cell>
          <cell r="P242">
            <v>15</v>
          </cell>
          <cell r="R242">
            <v>43983</v>
          </cell>
          <cell r="S242">
            <v>15</v>
          </cell>
        </row>
        <row r="243">
          <cell r="I243">
            <v>44044</v>
          </cell>
          <cell r="J243">
            <v>15</v>
          </cell>
          <cell r="O243">
            <v>44044</v>
          </cell>
          <cell r="P243">
            <v>15</v>
          </cell>
          <cell r="R243">
            <v>44013</v>
          </cell>
          <cell r="S243">
            <v>15</v>
          </cell>
        </row>
        <row r="244">
          <cell r="I244">
            <v>44075</v>
          </cell>
          <cell r="J244">
            <v>15</v>
          </cell>
          <cell r="O244">
            <v>44075</v>
          </cell>
          <cell r="P244">
            <v>15</v>
          </cell>
          <cell r="R244">
            <v>44044</v>
          </cell>
          <cell r="S244">
            <v>15</v>
          </cell>
        </row>
        <row r="245">
          <cell r="I245">
            <v>44105</v>
          </cell>
          <cell r="J245">
            <v>15</v>
          </cell>
          <cell r="O245">
            <v>44105</v>
          </cell>
          <cell r="P245">
            <v>15</v>
          </cell>
          <cell r="R245">
            <v>44075</v>
          </cell>
          <cell r="S245">
            <v>15</v>
          </cell>
        </row>
        <row r="246">
          <cell r="I246">
            <v>44136</v>
          </cell>
          <cell r="J246">
            <v>15</v>
          </cell>
          <cell r="O246">
            <v>44136</v>
          </cell>
          <cell r="P246">
            <v>15</v>
          </cell>
          <cell r="R246">
            <v>44105</v>
          </cell>
          <cell r="S246">
            <v>15</v>
          </cell>
        </row>
        <row r="247">
          <cell r="I247">
            <v>44166</v>
          </cell>
          <cell r="J247">
            <v>15</v>
          </cell>
          <cell r="O247">
            <v>44166</v>
          </cell>
          <cell r="P247">
            <v>15</v>
          </cell>
          <cell r="R247">
            <v>44136</v>
          </cell>
          <cell r="S247">
            <v>15</v>
          </cell>
        </row>
        <row r="248">
          <cell r="I248">
            <v>44197</v>
          </cell>
          <cell r="J248">
            <v>15</v>
          </cell>
          <cell r="O248">
            <v>44197</v>
          </cell>
          <cell r="P248">
            <v>15</v>
          </cell>
          <cell r="R248">
            <v>44166</v>
          </cell>
          <cell r="S248">
            <v>15</v>
          </cell>
        </row>
        <row r="249">
          <cell r="I249">
            <v>44228</v>
          </cell>
          <cell r="J249">
            <v>15</v>
          </cell>
          <cell r="O249">
            <v>44228</v>
          </cell>
          <cell r="P249">
            <v>15</v>
          </cell>
          <cell r="R249">
            <v>44197</v>
          </cell>
          <cell r="S249">
            <v>15</v>
          </cell>
        </row>
        <row r="250">
          <cell r="I250">
            <v>44256</v>
          </cell>
          <cell r="J250">
            <v>15</v>
          </cell>
          <cell r="O250">
            <v>44256</v>
          </cell>
          <cell r="P250">
            <v>15</v>
          </cell>
          <cell r="R250">
            <v>44228</v>
          </cell>
          <cell r="S250">
            <v>15</v>
          </cell>
        </row>
        <row r="251">
          <cell r="I251">
            <v>44287</v>
          </cell>
          <cell r="J251">
            <v>15</v>
          </cell>
          <cell r="O251">
            <v>44287</v>
          </cell>
          <cell r="P251">
            <v>15</v>
          </cell>
          <cell r="R251">
            <v>44256</v>
          </cell>
          <cell r="S251">
            <v>15</v>
          </cell>
        </row>
        <row r="252">
          <cell r="I252">
            <v>44317</v>
          </cell>
          <cell r="J252">
            <v>15</v>
          </cell>
          <cell r="O252">
            <v>44317</v>
          </cell>
          <cell r="P252">
            <v>15</v>
          </cell>
          <cell r="R252">
            <v>44287</v>
          </cell>
          <cell r="S252">
            <v>15</v>
          </cell>
        </row>
        <row r="253">
          <cell r="I253">
            <v>44348</v>
          </cell>
          <cell r="J253">
            <v>15</v>
          </cell>
          <cell r="O253">
            <v>44348</v>
          </cell>
          <cell r="P253">
            <v>15</v>
          </cell>
          <cell r="R253">
            <v>44317</v>
          </cell>
          <cell r="S253">
            <v>15</v>
          </cell>
        </row>
        <row r="254">
          <cell r="I254">
            <v>44378</v>
          </cell>
          <cell r="J254">
            <v>15</v>
          </cell>
          <cell r="O254">
            <v>44378</v>
          </cell>
          <cell r="P254">
            <v>15</v>
          </cell>
          <cell r="R254">
            <v>44348</v>
          </cell>
          <cell r="S254">
            <v>15</v>
          </cell>
        </row>
        <row r="255">
          <cell r="I255">
            <v>44409</v>
          </cell>
          <cell r="J255">
            <v>15</v>
          </cell>
          <cell r="O255">
            <v>44409</v>
          </cell>
          <cell r="P255">
            <v>15</v>
          </cell>
          <cell r="R255">
            <v>44378</v>
          </cell>
          <cell r="S255">
            <v>15</v>
          </cell>
        </row>
        <row r="256">
          <cell r="I256">
            <v>44440</v>
          </cell>
          <cell r="J256">
            <v>15</v>
          </cell>
          <cell r="O256">
            <v>44440</v>
          </cell>
          <cell r="P256">
            <v>15</v>
          </cell>
          <cell r="R256">
            <v>44409</v>
          </cell>
          <cell r="S256">
            <v>15</v>
          </cell>
        </row>
        <row r="257">
          <cell r="I257">
            <v>44470</v>
          </cell>
          <cell r="J257">
            <v>15</v>
          </cell>
          <cell r="O257">
            <v>44470</v>
          </cell>
          <cell r="P257">
            <v>15</v>
          </cell>
          <cell r="R257">
            <v>44440</v>
          </cell>
          <cell r="S257">
            <v>15</v>
          </cell>
        </row>
        <row r="258">
          <cell r="I258">
            <v>44501</v>
          </cell>
          <cell r="J258">
            <v>15</v>
          </cell>
          <cell r="O258">
            <v>44501</v>
          </cell>
          <cell r="P258">
            <v>15</v>
          </cell>
          <cell r="R258">
            <v>44470</v>
          </cell>
          <cell r="S258">
            <v>15</v>
          </cell>
        </row>
        <row r="259">
          <cell r="I259">
            <v>44531</v>
          </cell>
          <cell r="J259">
            <v>15</v>
          </cell>
          <cell r="O259">
            <v>44531</v>
          </cell>
          <cell r="P259">
            <v>15</v>
          </cell>
          <cell r="R259">
            <v>44501</v>
          </cell>
          <cell r="S259">
            <v>15</v>
          </cell>
        </row>
        <row r="260">
          <cell r="I260">
            <v>44562</v>
          </cell>
          <cell r="J260">
            <v>15</v>
          </cell>
          <cell r="O260">
            <v>44562</v>
          </cell>
          <cell r="P260">
            <v>15</v>
          </cell>
          <cell r="R260">
            <v>44531</v>
          </cell>
          <cell r="S260">
            <v>15</v>
          </cell>
        </row>
        <row r="261">
          <cell r="I261">
            <v>44593</v>
          </cell>
          <cell r="J261">
            <v>15</v>
          </cell>
          <cell r="O261">
            <v>44593</v>
          </cell>
          <cell r="P261">
            <v>15</v>
          </cell>
          <cell r="R261">
            <v>44562</v>
          </cell>
          <cell r="S261">
            <v>15</v>
          </cell>
        </row>
        <row r="262">
          <cell r="I262">
            <v>44621</v>
          </cell>
          <cell r="J262">
            <v>15</v>
          </cell>
          <cell r="O262">
            <v>44621</v>
          </cell>
          <cell r="P262">
            <v>15</v>
          </cell>
          <cell r="R262">
            <v>44593</v>
          </cell>
          <cell r="S262">
            <v>15</v>
          </cell>
        </row>
        <row r="263">
          <cell r="I263">
            <v>44652</v>
          </cell>
          <cell r="J263">
            <v>15</v>
          </cell>
          <cell r="O263">
            <v>44652</v>
          </cell>
          <cell r="P263">
            <v>15</v>
          </cell>
          <cell r="R263">
            <v>44621</v>
          </cell>
          <cell r="S263">
            <v>15</v>
          </cell>
        </row>
        <row r="264">
          <cell r="I264">
            <v>44682</v>
          </cell>
          <cell r="J264">
            <v>15</v>
          </cell>
          <cell r="O264">
            <v>44682</v>
          </cell>
          <cell r="P264">
            <v>15</v>
          </cell>
          <cell r="R264">
            <v>44652</v>
          </cell>
          <cell r="S264">
            <v>15</v>
          </cell>
        </row>
        <row r="265">
          <cell r="I265">
            <v>44713</v>
          </cell>
          <cell r="J265">
            <v>15</v>
          </cell>
          <cell r="O265">
            <v>44713</v>
          </cell>
          <cell r="P265">
            <v>15</v>
          </cell>
          <cell r="R265">
            <v>44682</v>
          </cell>
          <cell r="S265">
            <v>15</v>
          </cell>
        </row>
        <row r="266">
          <cell r="I266">
            <v>44743</v>
          </cell>
          <cell r="J266">
            <v>15</v>
          </cell>
          <cell r="O266">
            <v>44743</v>
          </cell>
          <cell r="P266">
            <v>15</v>
          </cell>
          <cell r="R266">
            <v>44713</v>
          </cell>
          <cell r="S266">
            <v>15</v>
          </cell>
        </row>
        <row r="267">
          <cell r="I267">
            <v>44774</v>
          </cell>
          <cell r="J267">
            <v>15</v>
          </cell>
          <cell r="O267">
            <v>44774</v>
          </cell>
          <cell r="P267">
            <v>15</v>
          </cell>
          <cell r="R267">
            <v>44743</v>
          </cell>
          <cell r="S267">
            <v>15</v>
          </cell>
        </row>
        <row r="268">
          <cell r="I268">
            <v>44805</v>
          </cell>
          <cell r="J268">
            <v>15</v>
          </cell>
          <cell r="O268">
            <v>44805</v>
          </cell>
          <cell r="P268">
            <v>15</v>
          </cell>
          <cell r="R268">
            <v>44774</v>
          </cell>
          <cell r="S268">
            <v>15</v>
          </cell>
        </row>
        <row r="269">
          <cell r="I269">
            <v>44835</v>
          </cell>
          <cell r="J269">
            <v>15</v>
          </cell>
          <cell r="O269">
            <v>44835</v>
          </cell>
          <cell r="P269">
            <v>15</v>
          </cell>
          <cell r="R269">
            <v>44805</v>
          </cell>
          <cell r="S269">
            <v>15</v>
          </cell>
        </row>
        <row r="270">
          <cell r="I270">
            <v>44866</v>
          </cell>
          <cell r="J270">
            <v>15</v>
          </cell>
          <cell r="O270">
            <v>44866</v>
          </cell>
          <cell r="P270">
            <v>15</v>
          </cell>
          <cell r="R270">
            <v>44835</v>
          </cell>
          <cell r="S270">
            <v>15</v>
          </cell>
        </row>
        <row r="271">
          <cell r="I271">
            <v>44896</v>
          </cell>
          <cell r="J271">
            <v>15</v>
          </cell>
          <cell r="O271">
            <v>44896</v>
          </cell>
          <cell r="P271">
            <v>15</v>
          </cell>
          <cell r="R271">
            <v>44866</v>
          </cell>
          <cell r="S271">
            <v>15</v>
          </cell>
        </row>
        <row r="272">
          <cell r="I272">
            <v>44927</v>
          </cell>
          <cell r="J272">
            <v>15</v>
          </cell>
          <cell r="O272">
            <v>44927</v>
          </cell>
          <cell r="P272">
            <v>15</v>
          </cell>
          <cell r="R272">
            <v>44896</v>
          </cell>
          <cell r="S272">
            <v>15</v>
          </cell>
        </row>
        <row r="273">
          <cell r="I273">
            <v>44958</v>
          </cell>
          <cell r="J273">
            <v>15</v>
          </cell>
          <cell r="O273">
            <v>44958</v>
          </cell>
          <cell r="P273">
            <v>15</v>
          </cell>
          <cell r="R273">
            <v>44927</v>
          </cell>
          <cell r="S273">
            <v>15</v>
          </cell>
        </row>
        <row r="274">
          <cell r="I274">
            <v>44986</v>
          </cell>
          <cell r="J274">
            <v>15</v>
          </cell>
          <cell r="O274">
            <v>44986</v>
          </cell>
          <cell r="P274">
            <v>15</v>
          </cell>
          <cell r="R274">
            <v>44958</v>
          </cell>
          <cell r="S274">
            <v>15</v>
          </cell>
        </row>
        <row r="275">
          <cell r="I275">
            <v>45017</v>
          </cell>
          <cell r="J275">
            <v>15</v>
          </cell>
          <cell r="O275">
            <v>45017</v>
          </cell>
          <cell r="P275">
            <v>15</v>
          </cell>
          <cell r="R275">
            <v>44986</v>
          </cell>
          <cell r="S275">
            <v>15</v>
          </cell>
        </row>
        <row r="276">
          <cell r="I276">
            <v>45047</v>
          </cell>
          <cell r="J276">
            <v>15</v>
          </cell>
          <cell r="O276">
            <v>45047</v>
          </cell>
          <cell r="P276">
            <v>15</v>
          </cell>
          <cell r="R276">
            <v>45017</v>
          </cell>
          <cell r="S276">
            <v>15</v>
          </cell>
        </row>
        <row r="277">
          <cell r="I277">
            <v>45078</v>
          </cell>
          <cell r="J277">
            <v>15</v>
          </cell>
          <cell r="O277">
            <v>45078</v>
          </cell>
          <cell r="P277">
            <v>15</v>
          </cell>
          <cell r="R277">
            <v>45047</v>
          </cell>
          <cell r="S277">
            <v>15</v>
          </cell>
        </row>
        <row r="278">
          <cell r="I278">
            <v>45108</v>
          </cell>
          <cell r="J278">
            <v>15</v>
          </cell>
          <cell r="O278">
            <v>45108</v>
          </cell>
          <cell r="P278">
            <v>15</v>
          </cell>
          <cell r="R278">
            <v>45078</v>
          </cell>
          <cell r="S278">
            <v>15</v>
          </cell>
        </row>
        <row r="279">
          <cell r="I279">
            <v>45139</v>
          </cell>
          <cell r="J279">
            <v>15</v>
          </cell>
          <cell r="O279">
            <v>45139</v>
          </cell>
          <cell r="P279">
            <v>15</v>
          </cell>
          <cell r="R279">
            <v>45108</v>
          </cell>
          <cell r="S279">
            <v>15</v>
          </cell>
        </row>
        <row r="280">
          <cell r="I280">
            <v>45170</v>
          </cell>
          <cell r="J280">
            <v>15</v>
          </cell>
          <cell r="O280">
            <v>45170</v>
          </cell>
          <cell r="P280">
            <v>15</v>
          </cell>
          <cell r="R280">
            <v>45139</v>
          </cell>
          <cell r="S280">
            <v>15</v>
          </cell>
        </row>
        <row r="281">
          <cell r="I281">
            <v>45200</v>
          </cell>
          <cell r="J281">
            <v>15</v>
          </cell>
          <cell r="O281">
            <v>45200</v>
          </cell>
          <cell r="P281">
            <v>15</v>
          </cell>
          <cell r="R281">
            <v>45170</v>
          </cell>
          <cell r="S281">
            <v>15</v>
          </cell>
        </row>
        <row r="282">
          <cell r="I282">
            <v>45231</v>
          </cell>
          <cell r="J282">
            <v>15</v>
          </cell>
          <cell r="O282">
            <v>45231</v>
          </cell>
          <cell r="P282">
            <v>15</v>
          </cell>
          <cell r="R282">
            <v>45200</v>
          </cell>
          <cell r="S282">
            <v>15</v>
          </cell>
        </row>
        <row r="283">
          <cell r="I283">
            <v>45261</v>
          </cell>
          <cell r="J283">
            <v>15</v>
          </cell>
          <cell r="O283">
            <v>45261</v>
          </cell>
          <cell r="P283">
            <v>15</v>
          </cell>
          <cell r="R283">
            <v>45231</v>
          </cell>
          <cell r="S283">
            <v>15</v>
          </cell>
        </row>
        <row r="284">
          <cell r="I284">
            <v>45292</v>
          </cell>
          <cell r="J284">
            <v>15</v>
          </cell>
          <cell r="O284">
            <v>45292</v>
          </cell>
          <cell r="P284">
            <v>15</v>
          </cell>
          <cell r="R284">
            <v>45261</v>
          </cell>
          <cell r="S284">
            <v>15</v>
          </cell>
        </row>
        <row r="285">
          <cell r="I285">
            <v>45323</v>
          </cell>
          <cell r="J285">
            <v>15</v>
          </cell>
          <cell r="O285">
            <v>45323</v>
          </cell>
          <cell r="P285">
            <v>15</v>
          </cell>
          <cell r="R285">
            <v>45292</v>
          </cell>
          <cell r="S285">
            <v>15</v>
          </cell>
        </row>
        <row r="286">
          <cell r="I286">
            <v>45352</v>
          </cell>
          <cell r="J286">
            <v>15</v>
          </cell>
          <cell r="O286">
            <v>45352</v>
          </cell>
          <cell r="P286">
            <v>15</v>
          </cell>
          <cell r="R286">
            <v>45323</v>
          </cell>
          <cell r="S286">
            <v>15</v>
          </cell>
        </row>
        <row r="287">
          <cell r="I287">
            <v>45383</v>
          </cell>
          <cell r="J287">
            <v>15</v>
          </cell>
          <cell r="O287">
            <v>45383</v>
          </cell>
          <cell r="P287">
            <v>15</v>
          </cell>
          <cell r="R287">
            <v>45352</v>
          </cell>
          <cell r="S287">
            <v>15</v>
          </cell>
        </row>
        <row r="288">
          <cell r="I288">
            <v>45413</v>
          </cell>
          <cell r="J288">
            <v>15</v>
          </cell>
          <cell r="O288">
            <v>45413</v>
          </cell>
          <cell r="P288">
            <v>15</v>
          </cell>
          <cell r="R288">
            <v>45383</v>
          </cell>
          <cell r="S288">
            <v>15</v>
          </cell>
        </row>
        <row r="289">
          <cell r="I289">
            <v>45444</v>
          </cell>
          <cell r="J289">
            <v>15</v>
          </cell>
          <cell r="O289">
            <v>45444</v>
          </cell>
          <cell r="P289">
            <v>15</v>
          </cell>
          <cell r="R289">
            <v>45413</v>
          </cell>
          <cell r="S289">
            <v>15</v>
          </cell>
        </row>
        <row r="290">
          <cell r="I290">
            <v>45474</v>
          </cell>
          <cell r="J290">
            <v>15</v>
          </cell>
          <cell r="O290">
            <v>45474</v>
          </cell>
          <cell r="P290">
            <v>15</v>
          </cell>
          <cell r="R290">
            <v>45444</v>
          </cell>
          <cell r="S290">
            <v>15</v>
          </cell>
        </row>
        <row r="291">
          <cell r="I291">
            <v>45505</v>
          </cell>
          <cell r="J291">
            <v>15</v>
          </cell>
          <cell r="O291">
            <v>45505</v>
          </cell>
          <cell r="P291">
            <v>15</v>
          </cell>
          <cell r="R291">
            <v>45474</v>
          </cell>
          <cell r="S291">
            <v>15</v>
          </cell>
        </row>
        <row r="292">
          <cell r="I292">
            <v>45536</v>
          </cell>
          <cell r="J292">
            <v>15</v>
          </cell>
          <cell r="O292">
            <v>45536</v>
          </cell>
          <cell r="P292">
            <v>15</v>
          </cell>
          <cell r="R292">
            <v>45505</v>
          </cell>
          <cell r="S292">
            <v>15</v>
          </cell>
        </row>
        <row r="293">
          <cell r="I293">
            <v>45566</v>
          </cell>
          <cell r="J293">
            <v>15</v>
          </cell>
          <cell r="O293">
            <v>45566</v>
          </cell>
          <cell r="P293">
            <v>15</v>
          </cell>
          <cell r="R293">
            <v>45536</v>
          </cell>
          <cell r="S293">
            <v>15</v>
          </cell>
        </row>
        <row r="294">
          <cell r="I294">
            <v>45597</v>
          </cell>
          <cell r="J294">
            <v>15</v>
          </cell>
          <cell r="O294">
            <v>45597</v>
          </cell>
          <cell r="P294">
            <v>15</v>
          </cell>
          <cell r="R294">
            <v>45566</v>
          </cell>
          <cell r="S294">
            <v>15</v>
          </cell>
        </row>
        <row r="295">
          <cell r="I295">
            <v>45627</v>
          </cell>
          <cell r="J295">
            <v>15</v>
          </cell>
          <cell r="O295">
            <v>45627</v>
          </cell>
          <cell r="P295">
            <v>15</v>
          </cell>
          <cell r="R295">
            <v>45597</v>
          </cell>
          <cell r="S295">
            <v>15</v>
          </cell>
        </row>
        <row r="296">
          <cell r="I296">
            <v>45658</v>
          </cell>
          <cell r="J296">
            <v>15</v>
          </cell>
          <cell r="O296">
            <v>45658</v>
          </cell>
          <cell r="P296">
            <v>15</v>
          </cell>
          <cell r="R296">
            <v>45627</v>
          </cell>
          <cell r="S296">
            <v>15</v>
          </cell>
        </row>
        <row r="297">
          <cell r="I297">
            <v>45689</v>
          </cell>
          <cell r="J297">
            <v>15</v>
          </cell>
          <cell r="O297">
            <v>45689</v>
          </cell>
          <cell r="P297">
            <v>15</v>
          </cell>
          <cell r="R297">
            <v>45658</v>
          </cell>
          <cell r="S297">
            <v>15</v>
          </cell>
        </row>
        <row r="298">
          <cell r="I298">
            <v>45717</v>
          </cell>
          <cell r="J298">
            <v>15</v>
          </cell>
          <cell r="O298">
            <v>45717</v>
          </cell>
          <cell r="P298">
            <v>15</v>
          </cell>
          <cell r="R298">
            <v>45689</v>
          </cell>
          <cell r="S298">
            <v>15</v>
          </cell>
        </row>
        <row r="299">
          <cell r="I299">
            <v>45748</v>
          </cell>
          <cell r="J299">
            <v>15</v>
          </cell>
          <cell r="O299">
            <v>45748</v>
          </cell>
          <cell r="P299">
            <v>15</v>
          </cell>
          <cell r="R299">
            <v>45717</v>
          </cell>
          <cell r="S299">
            <v>15</v>
          </cell>
        </row>
        <row r="300">
          <cell r="I300">
            <v>45778</v>
          </cell>
          <cell r="J300">
            <v>15</v>
          </cell>
          <cell r="O300">
            <v>45778</v>
          </cell>
          <cell r="P300">
            <v>15</v>
          </cell>
          <cell r="R300">
            <v>45748</v>
          </cell>
          <cell r="S300">
            <v>15</v>
          </cell>
        </row>
        <row r="301">
          <cell r="I301">
            <v>45809</v>
          </cell>
          <cell r="J301">
            <v>15</v>
          </cell>
          <cell r="O301">
            <v>45809</v>
          </cell>
          <cell r="P301">
            <v>15</v>
          </cell>
          <cell r="R301">
            <v>45778</v>
          </cell>
          <cell r="S301">
            <v>15</v>
          </cell>
        </row>
        <row r="302">
          <cell r="I302">
            <v>45839</v>
          </cell>
          <cell r="J302">
            <v>15</v>
          </cell>
          <cell r="O302">
            <v>45839</v>
          </cell>
          <cell r="P302">
            <v>15</v>
          </cell>
          <cell r="R302">
            <v>45809</v>
          </cell>
          <cell r="S302">
            <v>15</v>
          </cell>
        </row>
        <row r="303">
          <cell r="I303">
            <v>45870</v>
          </cell>
          <cell r="J303">
            <v>15</v>
          </cell>
          <cell r="O303">
            <v>45870</v>
          </cell>
          <cell r="P303">
            <v>15</v>
          </cell>
          <cell r="R303">
            <v>45839</v>
          </cell>
          <cell r="S303">
            <v>15</v>
          </cell>
        </row>
        <row r="304">
          <cell r="I304">
            <v>45901</v>
          </cell>
          <cell r="J304">
            <v>15</v>
          </cell>
          <cell r="O304">
            <v>45901</v>
          </cell>
          <cell r="P304">
            <v>15</v>
          </cell>
          <cell r="R304">
            <v>45870</v>
          </cell>
          <cell r="S304">
            <v>15</v>
          </cell>
        </row>
        <row r="305">
          <cell r="I305">
            <v>45931</v>
          </cell>
          <cell r="J305">
            <v>15</v>
          </cell>
          <cell r="O305">
            <v>45931</v>
          </cell>
          <cell r="P305">
            <v>15</v>
          </cell>
          <cell r="R305">
            <v>45901</v>
          </cell>
          <cell r="S305">
            <v>15</v>
          </cell>
        </row>
        <row r="306">
          <cell r="I306">
            <v>45962</v>
          </cell>
          <cell r="J306">
            <v>15</v>
          </cell>
          <cell r="O306">
            <v>45962</v>
          </cell>
          <cell r="P306">
            <v>15</v>
          </cell>
          <cell r="R306">
            <v>45931</v>
          </cell>
          <cell r="S306">
            <v>15</v>
          </cell>
        </row>
        <row r="307">
          <cell r="I307">
            <v>45992</v>
          </cell>
          <cell r="J307">
            <v>15</v>
          </cell>
          <cell r="O307">
            <v>45992</v>
          </cell>
          <cell r="P307">
            <v>15</v>
          </cell>
          <cell r="R307">
            <v>45962</v>
          </cell>
          <cell r="S307">
            <v>15</v>
          </cell>
        </row>
        <row r="308">
          <cell r="I308">
            <v>46023</v>
          </cell>
          <cell r="J308">
            <v>15</v>
          </cell>
          <cell r="O308">
            <v>46023</v>
          </cell>
          <cell r="P308">
            <v>15</v>
          </cell>
          <cell r="R308">
            <v>45992</v>
          </cell>
          <cell r="S308">
            <v>15</v>
          </cell>
        </row>
        <row r="309">
          <cell r="I309">
            <v>46054</v>
          </cell>
          <cell r="J309">
            <v>15</v>
          </cell>
          <cell r="O309">
            <v>46054</v>
          </cell>
          <cell r="P309">
            <v>15</v>
          </cell>
          <cell r="R309">
            <v>46023</v>
          </cell>
          <cell r="S309">
            <v>15</v>
          </cell>
        </row>
        <row r="310">
          <cell r="I310">
            <v>46082</v>
          </cell>
          <cell r="J310">
            <v>15</v>
          </cell>
          <cell r="O310">
            <v>46082</v>
          </cell>
          <cell r="P310">
            <v>15</v>
          </cell>
          <cell r="R310">
            <v>46054</v>
          </cell>
          <cell r="S310">
            <v>15</v>
          </cell>
        </row>
        <row r="311">
          <cell r="I311">
            <v>46113</v>
          </cell>
          <cell r="J311">
            <v>15</v>
          </cell>
          <cell r="O311">
            <v>46113</v>
          </cell>
          <cell r="P311">
            <v>15</v>
          </cell>
          <cell r="R311">
            <v>46082</v>
          </cell>
          <cell r="S311">
            <v>15</v>
          </cell>
        </row>
        <row r="312">
          <cell r="I312">
            <v>46143</v>
          </cell>
          <cell r="J312">
            <v>15</v>
          </cell>
          <cell r="O312">
            <v>46143</v>
          </cell>
          <cell r="P312">
            <v>15</v>
          </cell>
          <cell r="R312">
            <v>46113</v>
          </cell>
          <cell r="S312">
            <v>15</v>
          </cell>
        </row>
        <row r="313">
          <cell r="I313">
            <v>46174</v>
          </cell>
          <cell r="J313">
            <v>15</v>
          </cell>
          <cell r="O313">
            <v>46174</v>
          </cell>
          <cell r="P313">
            <v>15</v>
          </cell>
          <cell r="R313">
            <v>46143</v>
          </cell>
          <cell r="S313">
            <v>15</v>
          </cell>
        </row>
        <row r="314">
          <cell r="I314">
            <v>46204</v>
          </cell>
          <cell r="J314">
            <v>15</v>
          </cell>
          <cell r="O314">
            <v>46204</v>
          </cell>
          <cell r="P314">
            <v>15</v>
          </cell>
          <cell r="R314">
            <v>46174</v>
          </cell>
          <cell r="S314">
            <v>15</v>
          </cell>
        </row>
        <row r="315">
          <cell r="I315">
            <v>46235</v>
          </cell>
          <cell r="J315">
            <v>15</v>
          </cell>
          <cell r="O315">
            <v>46235</v>
          </cell>
          <cell r="P315">
            <v>15</v>
          </cell>
          <cell r="R315">
            <v>46204</v>
          </cell>
          <cell r="S315">
            <v>15</v>
          </cell>
        </row>
        <row r="316">
          <cell r="I316">
            <v>46266</v>
          </cell>
          <cell r="J316">
            <v>15</v>
          </cell>
          <cell r="O316">
            <v>46266</v>
          </cell>
          <cell r="P316">
            <v>15</v>
          </cell>
          <cell r="R316">
            <v>46235</v>
          </cell>
          <cell r="S316">
            <v>15</v>
          </cell>
        </row>
        <row r="317">
          <cell r="I317">
            <v>46296</v>
          </cell>
          <cell r="J317">
            <v>15</v>
          </cell>
          <cell r="O317">
            <v>46296</v>
          </cell>
          <cell r="P317">
            <v>15</v>
          </cell>
          <cell r="R317">
            <v>46266</v>
          </cell>
          <cell r="S317">
            <v>15</v>
          </cell>
        </row>
        <row r="318">
          <cell r="I318">
            <v>46327</v>
          </cell>
          <cell r="J318">
            <v>15</v>
          </cell>
          <cell r="O318">
            <v>46327</v>
          </cell>
          <cell r="P318">
            <v>15</v>
          </cell>
          <cell r="R318">
            <v>46296</v>
          </cell>
          <cell r="S318">
            <v>15</v>
          </cell>
        </row>
        <row r="319">
          <cell r="I319">
            <v>46357</v>
          </cell>
          <cell r="J319">
            <v>15</v>
          </cell>
          <cell r="O319">
            <v>46357</v>
          </cell>
          <cell r="P319">
            <v>15</v>
          </cell>
          <cell r="R319">
            <v>46327</v>
          </cell>
          <cell r="S319">
            <v>15</v>
          </cell>
        </row>
        <row r="320">
          <cell r="I320">
            <v>46388</v>
          </cell>
          <cell r="J320">
            <v>15</v>
          </cell>
          <cell r="O320">
            <v>46388</v>
          </cell>
          <cell r="P320">
            <v>15</v>
          </cell>
          <cell r="R320">
            <v>46357</v>
          </cell>
          <cell r="S320">
            <v>15</v>
          </cell>
        </row>
        <row r="321">
          <cell r="I321">
            <v>46419</v>
          </cell>
          <cell r="J321">
            <v>15</v>
          </cell>
          <cell r="O321">
            <v>46419</v>
          </cell>
          <cell r="P321">
            <v>15</v>
          </cell>
          <cell r="R321">
            <v>46388</v>
          </cell>
          <cell r="S321">
            <v>15</v>
          </cell>
        </row>
        <row r="322">
          <cell r="I322">
            <v>46447</v>
          </cell>
          <cell r="J322">
            <v>15</v>
          </cell>
          <cell r="O322">
            <v>46447</v>
          </cell>
          <cell r="P322">
            <v>15</v>
          </cell>
          <cell r="R322">
            <v>46419</v>
          </cell>
          <cell r="S322">
            <v>15</v>
          </cell>
        </row>
        <row r="323">
          <cell r="I323">
            <v>46478</v>
          </cell>
          <cell r="J323">
            <v>15</v>
          </cell>
          <cell r="O323">
            <v>46478</v>
          </cell>
          <cell r="P323">
            <v>15</v>
          </cell>
          <cell r="R323">
            <v>46447</v>
          </cell>
          <cell r="S323">
            <v>15</v>
          </cell>
        </row>
        <row r="324">
          <cell r="I324">
            <v>46508</v>
          </cell>
          <cell r="J324">
            <v>15</v>
          </cell>
          <cell r="O324">
            <v>46508</v>
          </cell>
          <cell r="P324">
            <v>15</v>
          </cell>
          <cell r="R324">
            <v>46478</v>
          </cell>
          <cell r="S324">
            <v>15</v>
          </cell>
        </row>
        <row r="325">
          <cell r="I325">
            <v>46539</v>
          </cell>
          <cell r="J325">
            <v>15</v>
          </cell>
          <cell r="O325">
            <v>46539</v>
          </cell>
          <cell r="P325">
            <v>15</v>
          </cell>
          <cell r="R325">
            <v>46508</v>
          </cell>
          <cell r="S325">
            <v>15</v>
          </cell>
        </row>
        <row r="326">
          <cell r="I326">
            <v>46569</v>
          </cell>
          <cell r="J326">
            <v>15</v>
          </cell>
          <cell r="O326">
            <v>46569</v>
          </cell>
          <cell r="P326">
            <v>15</v>
          </cell>
          <cell r="R326">
            <v>46539</v>
          </cell>
          <cell r="S326">
            <v>15</v>
          </cell>
        </row>
        <row r="327">
          <cell r="I327">
            <v>46600</v>
          </cell>
          <cell r="J327">
            <v>15</v>
          </cell>
          <cell r="O327">
            <v>46600</v>
          </cell>
          <cell r="P327">
            <v>15</v>
          </cell>
          <cell r="R327">
            <v>46569</v>
          </cell>
          <cell r="S327">
            <v>15</v>
          </cell>
        </row>
        <row r="328">
          <cell r="I328">
            <v>46631</v>
          </cell>
          <cell r="J328">
            <v>15</v>
          </cell>
          <cell r="O328">
            <v>46631</v>
          </cell>
          <cell r="P328">
            <v>15</v>
          </cell>
          <cell r="R328">
            <v>46600</v>
          </cell>
          <cell r="S328">
            <v>15</v>
          </cell>
        </row>
        <row r="329">
          <cell r="I329">
            <v>46661</v>
          </cell>
          <cell r="J329">
            <v>15</v>
          </cell>
          <cell r="O329">
            <v>46661</v>
          </cell>
          <cell r="P329">
            <v>15</v>
          </cell>
          <cell r="R329">
            <v>46631</v>
          </cell>
          <cell r="S329">
            <v>15</v>
          </cell>
        </row>
        <row r="330">
          <cell r="I330">
            <v>46692</v>
          </cell>
          <cell r="J330">
            <v>15</v>
          </cell>
          <cell r="O330">
            <v>46692</v>
          </cell>
          <cell r="P330">
            <v>15</v>
          </cell>
          <cell r="R330">
            <v>46661</v>
          </cell>
          <cell r="S330">
            <v>15</v>
          </cell>
        </row>
        <row r="331">
          <cell r="I331">
            <v>46722</v>
          </cell>
          <cell r="J331">
            <v>15</v>
          </cell>
          <cell r="O331">
            <v>46722</v>
          </cell>
          <cell r="P331">
            <v>15</v>
          </cell>
          <cell r="R331">
            <v>46692</v>
          </cell>
          <cell r="S331">
            <v>15</v>
          </cell>
        </row>
        <row r="332">
          <cell r="I332">
            <v>46753</v>
          </cell>
          <cell r="J332" t="e">
            <v>#N/A</v>
          </cell>
          <cell r="O332">
            <v>46753</v>
          </cell>
          <cell r="P332" t="e">
            <v>#N/A</v>
          </cell>
          <cell r="R332">
            <v>46722</v>
          </cell>
          <cell r="S332">
            <v>15</v>
          </cell>
        </row>
      </sheetData>
      <sheetData sheetId="2"/>
      <sheetData sheetId="3"/>
      <sheetData sheetId="4"/>
      <sheetData sheetId="5"/>
      <sheetData sheetId="6"/>
      <sheetData sheetId="7">
        <row r="3">
          <cell r="A3" t="str">
            <v>AGG-GAS-IDX</v>
          </cell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A4" t="str">
            <v>AGG-GAS-IDX</v>
          </cell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A5" t="str">
            <v>AGG-GAS-IDX</v>
          </cell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A6" t="str">
            <v>AGG-GAS-IDX</v>
          </cell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IMWESTI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</row>
        <row r="112">
          <cell r="A112" t="str">
            <v>POS-GAS-TRD</v>
          </cell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</row>
        <row r="115">
          <cell r="A115" t="str">
            <v>POS-GAS-TRD</v>
          </cell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</row>
        <row r="116">
          <cell r="A116" t="str">
            <v>POS-GAS-TRD</v>
          </cell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</row>
        <row r="130">
          <cell r="A130" t="str">
            <v>POS-GAS-TRD</v>
          </cell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</row>
        <row r="151">
          <cell r="A151" t="str">
            <v>POS-GAS-TRD</v>
          </cell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</row>
        <row r="152">
          <cell r="A152" t="str">
            <v>POS-GAS-TRD</v>
          </cell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</row>
        <row r="153">
          <cell r="A153" t="str">
            <v>POS-GAS-TRD</v>
          </cell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</row>
        <row r="154">
          <cell r="A154" t="str">
            <v>POS-GAS-TRD</v>
          </cell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</row>
        <row r="155">
          <cell r="A155" t="str">
            <v>POS-GAS-TRD</v>
          </cell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</row>
        <row r="156">
          <cell r="A156" t="str">
            <v>POS-GAS-TRD</v>
          </cell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</row>
        <row r="157">
          <cell r="A157" t="str">
            <v>POS-GAS-TRD</v>
          </cell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</row>
        <row r="158">
          <cell r="A158" t="str">
            <v>POS-GAS-TRD</v>
          </cell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</row>
        <row r="159">
          <cell r="A159" t="str">
            <v>POS-GAS-TRD</v>
          </cell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</row>
        <row r="160">
          <cell r="A160" t="str">
            <v>POS-GAS-TRD</v>
          </cell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</row>
        <row r="161">
          <cell r="A161" t="str">
            <v>POS-GAS-TRD</v>
          </cell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</row>
        <row r="162">
          <cell r="A162" t="str">
            <v>POS-GAS-TRD</v>
          </cell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</row>
        <row r="163">
          <cell r="A163" t="str">
            <v>POS-GAS-TRD</v>
          </cell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</row>
        <row r="164">
          <cell r="A164" t="str">
            <v>POS-GAS-TRD</v>
          </cell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</row>
        <row r="165">
          <cell r="A165" t="str">
            <v>POS-GAS-TRD</v>
          </cell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</row>
        <row r="166">
          <cell r="A166" t="str">
            <v>POS-GAS-TRD</v>
          </cell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</row>
        <row r="167">
          <cell r="A167" t="str">
            <v>POS-GAS-TRD</v>
          </cell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</row>
        <row r="168">
          <cell r="A168" t="str">
            <v>POS-GAS-TRD</v>
          </cell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</row>
        <row r="169">
          <cell r="A169" t="str">
            <v>POS-GAS-TRD</v>
          </cell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</row>
        <row r="170">
          <cell r="A170" t="str">
            <v>POS-GAS-TRD</v>
          </cell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</row>
        <row r="171">
          <cell r="A171" t="str">
            <v>POS-GAS-TRD</v>
          </cell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</row>
        <row r="172">
          <cell r="A172" t="str">
            <v>POS-GAS-TRD</v>
          </cell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</row>
        <row r="173">
          <cell r="A173" t="str">
            <v>POS-GAS-TRD</v>
          </cell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</row>
        <row r="174">
          <cell r="A174" t="str">
            <v>POS-GAS-TRD</v>
          </cell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</row>
        <row r="175">
          <cell r="A175" t="str">
            <v>POS-GAS-TRD</v>
          </cell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</row>
        <row r="176">
          <cell r="A176" t="str">
            <v>POS-GAS-TRD</v>
          </cell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</row>
        <row r="177">
          <cell r="A177" t="str">
            <v>POS-GAS-TRD</v>
          </cell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</row>
        <row r="178">
          <cell r="A178" t="str">
            <v>POS-GAS-TRD</v>
          </cell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</row>
        <row r="180">
          <cell r="A180" t="str">
            <v>POS-GAS-TRD</v>
          </cell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</row>
        <row r="181">
          <cell r="A181" t="str">
            <v>POS-GAS-TRD</v>
          </cell>
          <cell r="B181" t="str">
            <v>FT-NORTHWEST-GDL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NWEST</v>
          </cell>
          <cell r="H181" t="str">
            <v>FIRM TRADING</v>
          </cell>
        </row>
        <row r="182">
          <cell r="A182" t="str">
            <v>POS-GAS-TRD</v>
          </cell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</row>
        <row r="183">
          <cell r="A183" t="str">
            <v>POS-GAS-TRD</v>
          </cell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</row>
        <row r="184">
          <cell r="A184" t="str">
            <v>POS-GAS-TRD</v>
          </cell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</row>
        <row r="185">
          <cell r="A185" t="str">
            <v>POS-GAS-TRD</v>
          </cell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</row>
        <row r="186">
          <cell r="A186" t="str">
            <v>POS-GAS-TRD</v>
          </cell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</row>
        <row r="187">
          <cell r="A187" t="str">
            <v>POS-GAS-TRD</v>
          </cell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</row>
        <row r="188">
          <cell r="A188" t="str">
            <v>POS-GAS-TRD</v>
          </cell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</row>
        <row r="189">
          <cell r="A189" t="str">
            <v>POS-GAS-TRD</v>
          </cell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</row>
        <row r="190">
          <cell r="A190" t="str">
            <v>POS-GAS-TRD</v>
          </cell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</row>
        <row r="191">
          <cell r="A191" t="str">
            <v>POS-GAS-TRD</v>
          </cell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</row>
        <row r="192">
          <cell r="A192" t="str">
            <v>POS-GAS-TRD</v>
          </cell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</row>
        <row r="193">
          <cell r="A193" t="str">
            <v>POS-GAS-TRD</v>
          </cell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</row>
        <row r="194">
          <cell r="A194" t="str">
            <v>POS-GAS-TRD</v>
          </cell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</row>
        <row r="195">
          <cell r="A195" t="str">
            <v>POS-GAS-TRD</v>
          </cell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</row>
        <row r="196">
          <cell r="A196" t="str">
            <v>POS-GAS-TRD</v>
          </cell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</row>
        <row r="197">
          <cell r="A197" t="str">
            <v>POS-GAS-TRD</v>
          </cell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</row>
        <row r="198">
          <cell r="A198" t="str">
            <v>POS-GAS-TRD</v>
          </cell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</row>
        <row r="199">
          <cell r="A199" t="str">
            <v>POS-GAS-TRD</v>
          </cell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</row>
        <row r="200">
          <cell r="A200" t="str">
            <v>POS-GAS-TRD</v>
          </cell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</row>
        <row r="201">
          <cell r="A201" t="str">
            <v>POS-GAS-TRD</v>
          </cell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</row>
        <row r="202">
          <cell r="A202" t="str">
            <v>POS-GAS-TRD</v>
          </cell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</row>
        <row r="203">
          <cell r="A203" t="str">
            <v>POS-GAS-TRD</v>
          </cell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</row>
        <row r="204">
          <cell r="A204" t="str">
            <v>POS-GAS-TRD</v>
          </cell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</row>
        <row r="205">
          <cell r="A205" t="str">
            <v>POS-GAS-TRD</v>
          </cell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</row>
        <row r="206">
          <cell r="A206" t="str">
            <v>POS-GAS-TRD</v>
          </cell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</row>
        <row r="207">
          <cell r="A207" t="str">
            <v>POS-GAS-TRD</v>
          </cell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</row>
        <row r="208">
          <cell r="A208" t="str">
            <v>POS-GAS-TRD</v>
          </cell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</row>
        <row r="209">
          <cell r="A209" t="str">
            <v>POS-GAS-TRD</v>
          </cell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</row>
        <row r="210">
          <cell r="A210" t="str">
            <v>POS-GAS-TRD</v>
          </cell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</row>
        <row r="211">
          <cell r="A211" t="str">
            <v>POS-GAS-TRD</v>
          </cell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</row>
        <row r="212">
          <cell r="A212" t="str">
            <v>POS-GAS-TRD</v>
          </cell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</row>
        <row r="213">
          <cell r="A213" t="str">
            <v>POS-GAS-TRD</v>
          </cell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</row>
        <row r="214">
          <cell r="A214" t="str">
            <v>POS-GAS-TRD</v>
          </cell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</row>
        <row r="215">
          <cell r="A215" t="str">
            <v>POS-GAS-TRD</v>
          </cell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</row>
        <row r="216">
          <cell r="A216" t="str">
            <v>POS-GAS-TRD</v>
          </cell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</row>
        <row r="217">
          <cell r="A217" t="str">
            <v>POS-GAS-TRD</v>
          </cell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</row>
        <row r="218">
          <cell r="A218" t="str">
            <v>POS-GAS-TRD</v>
          </cell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</row>
        <row r="219">
          <cell r="A219" t="str">
            <v>POS-GAS-TRD</v>
          </cell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</row>
        <row r="220">
          <cell r="A220" t="str">
            <v>POS-GAS-TRD</v>
          </cell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</row>
        <row r="221">
          <cell r="A221" t="str">
            <v>POS-GAS-TRD</v>
          </cell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</row>
        <row r="222">
          <cell r="A222" t="str">
            <v>POS-GAS-TRD</v>
          </cell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</row>
        <row r="223">
          <cell r="A223" t="str">
            <v>POS-GAS-TRD</v>
          </cell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</row>
        <row r="224">
          <cell r="A224" t="str">
            <v>POS-GAS-TRD</v>
          </cell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</row>
        <row r="225">
          <cell r="A225" t="str">
            <v>POS-GAS-TRD</v>
          </cell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</row>
        <row r="226">
          <cell r="A226" t="str">
            <v>POS-GAS-TRD</v>
          </cell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</row>
        <row r="227">
          <cell r="A227" t="str">
            <v>POS-GAS-TRD</v>
          </cell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</row>
        <row r="228">
          <cell r="A228" t="str">
            <v>POS-GAS-TRD</v>
          </cell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</row>
        <row r="229">
          <cell r="A229" t="str">
            <v>POS-GAS-TRD</v>
          </cell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</row>
        <row r="230">
          <cell r="A230" t="str">
            <v>POS-GAS-TRD</v>
          </cell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</row>
        <row r="231">
          <cell r="A231" t="str">
            <v>POS-GAS-TRD</v>
          </cell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</row>
        <row r="232">
          <cell r="A232" t="str">
            <v>POS-GAS-TRD</v>
          </cell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</row>
        <row r="233">
          <cell r="A233" t="str">
            <v>POS-GAS-TRD</v>
          </cell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</row>
        <row r="234">
          <cell r="A234" t="str">
            <v>POS-GAS-TRD</v>
          </cell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</row>
        <row r="235">
          <cell r="A235" t="str">
            <v>POS-GAS-TRD</v>
          </cell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</row>
        <row r="236">
          <cell r="A236" t="str">
            <v>POS-GAS-TRD</v>
          </cell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</row>
        <row r="237">
          <cell r="A237" t="str">
            <v>POS-GAS-TRD</v>
          </cell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</row>
        <row r="238">
          <cell r="A238" t="str">
            <v>POS-GAS-TRD</v>
          </cell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</row>
        <row r="239">
          <cell r="A239" t="str">
            <v>POS-GAS-TRD</v>
          </cell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</row>
        <row r="240">
          <cell r="A240" t="str">
            <v>POS-GAS-TRD</v>
          </cell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</row>
        <row r="241">
          <cell r="A241" t="str">
            <v>POS-GAS-TRD</v>
          </cell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</row>
        <row r="242">
          <cell r="A242" t="str">
            <v>POS-GAS-TRD</v>
          </cell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</row>
        <row r="243">
          <cell r="A243" t="str">
            <v>POS-GAS-TRD</v>
          </cell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</row>
        <row r="244">
          <cell r="A244" t="str">
            <v>POS-GAS-TRD</v>
          </cell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</row>
        <row r="245">
          <cell r="A245" t="str">
            <v>POS-GAS-TRD</v>
          </cell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</row>
        <row r="246">
          <cell r="A246" t="str">
            <v>POS-GAS-TRD</v>
          </cell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</row>
        <row r="247">
          <cell r="A247" t="str">
            <v>POS-GAS-TRD</v>
          </cell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</row>
        <row r="248">
          <cell r="A248" t="str">
            <v>POS-GAS-TRD</v>
          </cell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</row>
        <row r="249">
          <cell r="A249" t="str">
            <v>POS-GAS-TRD</v>
          </cell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</row>
        <row r="250">
          <cell r="A250" t="str">
            <v>POS-GAS-TRD</v>
          </cell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</row>
        <row r="251">
          <cell r="A251" t="str">
            <v>POS-GAS-TRD</v>
          </cell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</row>
        <row r="252">
          <cell r="A252" t="str">
            <v>POS-GAS-TRD</v>
          </cell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</row>
        <row r="253">
          <cell r="A253" t="str">
            <v>POS-GAS-TRD</v>
          </cell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</row>
        <row r="254">
          <cell r="A254" t="str">
            <v>POS-GAS-TRD</v>
          </cell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</row>
        <row r="255">
          <cell r="A255" t="str">
            <v>POS-GAS-TRD</v>
          </cell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</row>
        <row r="256">
          <cell r="A256" t="str">
            <v>POS-GAS-TRD</v>
          </cell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</row>
        <row r="257">
          <cell r="A257" t="str">
            <v>POS-GAS-TRD</v>
          </cell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</row>
        <row r="258">
          <cell r="A258" t="str">
            <v>POS-GAS-TRD</v>
          </cell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</row>
        <row r="259">
          <cell r="A259" t="str">
            <v>POS-GAS-TRD</v>
          </cell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</row>
        <row r="260">
          <cell r="A260" t="str">
            <v>POS-GAS-TRD</v>
          </cell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</row>
        <row r="261">
          <cell r="A261" t="str">
            <v>POS-GAS-TRD</v>
          </cell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</row>
        <row r="262">
          <cell r="A262" t="str">
            <v>POS-GAS-TRD</v>
          </cell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</row>
        <row r="263">
          <cell r="A263" t="str">
            <v>POS-GAS-TRD</v>
          </cell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</row>
        <row r="264">
          <cell r="A264" t="str">
            <v>POS-GAS-TRD</v>
          </cell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A265" t="str">
            <v>POS-GAS-TRD</v>
          </cell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</row>
        <row r="267">
          <cell r="A267" t="str">
            <v>POS-GAS-TRD</v>
          </cell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</row>
        <row r="268">
          <cell r="A268" t="str">
            <v>POS-GAS-TRD</v>
          </cell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</row>
        <row r="269">
          <cell r="A269" t="str">
            <v>POS-GAS-TRD</v>
          </cell>
          <cell r="B269" t="str">
            <v>IM-CENT-TRANS-GDL</v>
          </cell>
          <cell r="C269" t="str">
            <v>TRANS_OLD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</row>
        <row r="270">
          <cell r="A270" t="str">
            <v>POS-GAS-TRD</v>
          </cell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GDCENT</v>
          </cell>
          <cell r="H270" t="str">
            <v>INTRAMONTH</v>
          </cell>
        </row>
        <row r="271">
          <cell r="A271" t="str">
            <v>POS-GAS-TRD</v>
          </cell>
          <cell r="B271" t="str">
            <v>IM-CENT-TRANS-BAS</v>
          </cell>
          <cell r="C271" t="str">
            <v>TRANS_OLD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</row>
        <row r="272">
          <cell r="A272" t="str">
            <v>POS-GAS-TRD</v>
          </cell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GDCENT</v>
          </cell>
          <cell r="H272" t="str">
            <v>INTRAMONTH</v>
          </cell>
        </row>
        <row r="273">
          <cell r="A273" t="str">
            <v>POS-GAS-TRD</v>
          </cell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</row>
        <row r="274">
          <cell r="A274" t="str">
            <v>POS-GAS-TRD</v>
          </cell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</row>
        <row r="275">
          <cell r="A275" t="str">
            <v>POS-GAS-TRD</v>
          </cell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</row>
        <row r="276">
          <cell r="A276" t="str">
            <v>POS-GAS-TRD</v>
          </cell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</row>
        <row r="277">
          <cell r="A277" t="str">
            <v>POS-GAS-TRD</v>
          </cell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</row>
        <row r="278">
          <cell r="A278" t="str">
            <v>POS-GAS-TRD</v>
          </cell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</row>
        <row r="279">
          <cell r="A279" t="str">
            <v>POS-GAS-TRD</v>
          </cell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</row>
        <row r="280">
          <cell r="A280" t="str">
            <v>POS-GAS-TRD</v>
          </cell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</row>
        <row r="281">
          <cell r="A281" t="str">
            <v>POS-GAS-TRD</v>
          </cell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</row>
        <row r="282">
          <cell r="A282" t="str">
            <v>POS-GAS-TRD</v>
          </cell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</row>
        <row r="283">
          <cell r="A283" t="str">
            <v>POS-GAS-TRD</v>
          </cell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</row>
        <row r="284">
          <cell r="A284" t="str">
            <v>POS-GAS-TRD</v>
          </cell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</row>
        <row r="285">
          <cell r="A285" t="str">
            <v>POS-GAS-TRD</v>
          </cell>
          <cell r="B285" t="str">
            <v>INTRA-CNT-MID-BAS</v>
          </cell>
          <cell r="C285" t="str">
            <v>CENTMID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</row>
        <row r="286">
          <cell r="A286" t="str">
            <v>POS-GAS-TRD</v>
          </cell>
          <cell r="B286" t="str">
            <v>INTRA-CNT-MID-PRC</v>
          </cell>
          <cell r="C286" t="str">
            <v>CENTMID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</row>
        <row r="287">
          <cell r="A287" t="str">
            <v>POS-GAS-TRD</v>
          </cell>
          <cell r="B287" t="str">
            <v>INTRA-CNT-MID-GDL</v>
          </cell>
          <cell r="C287" t="str">
            <v>CENTMID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</row>
        <row r="288">
          <cell r="A288" t="str">
            <v>POS-GAS-TRD</v>
          </cell>
          <cell r="B288" t="str">
            <v>INTRA-CNT-MID-IDX</v>
          </cell>
          <cell r="C288" t="str">
            <v>CENTMID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A289" t="str">
            <v>POS-GAS-TRD</v>
          </cell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IMNESTORAGE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INTRA-CES-TVSG-IDX</v>
          </cell>
          <cell r="C290" t="str">
            <v>CES-TVSG</v>
          </cell>
          <cell r="D290" t="str">
            <v>I</v>
          </cell>
          <cell r="F290" t="str">
            <v>GAS</v>
          </cell>
          <cell r="G290" t="str">
            <v>IMNESTORAGE</v>
          </cell>
          <cell r="H290" t="str">
            <v>INTRAMONTH</v>
          </cell>
        </row>
        <row r="291">
          <cell r="A291" t="str">
            <v>POS-GAS-TRD</v>
          </cell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A292" t="str">
            <v>POS-GAS-TRD</v>
          </cell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</row>
        <row r="293">
          <cell r="A293" t="str">
            <v>POS-GAS-TRD</v>
          </cell>
          <cell r="B293" t="str">
            <v>INTRA-CNT-GULF-GDL</v>
          </cell>
          <cell r="C293" t="str">
            <v>CENTGULF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</row>
        <row r="294">
          <cell r="A294" t="str">
            <v>POS-GAS-TRD</v>
          </cell>
          <cell r="B294" t="str">
            <v>IM-CENT-MID-GDL</v>
          </cell>
          <cell r="C294" t="str">
            <v>CENTMID_OLD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</row>
        <row r="295">
          <cell r="A295" t="str">
            <v>POS-GAS-TRD</v>
          </cell>
          <cell r="B295" t="str">
            <v>IM-CENT-MKT-GDL</v>
          </cell>
          <cell r="C295" t="str">
            <v>CENTMKT_OLD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</row>
        <row r="296">
          <cell r="A296" t="str">
            <v>POS-GAS-TRD</v>
          </cell>
          <cell r="B296" t="str">
            <v>INTRA-CNT-MKT-GDL</v>
          </cell>
          <cell r="C296" t="str">
            <v>CENTMKT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</row>
        <row r="297">
          <cell r="A297" t="str">
            <v>POS-GAS-TRD</v>
          </cell>
          <cell r="B297" t="str">
            <v>IM-CENT-MID-BAS</v>
          </cell>
          <cell r="C297" t="str">
            <v>CENTMID_OLD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</row>
        <row r="298">
          <cell r="A298" t="str">
            <v>POS-GAS-TRD</v>
          </cell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</row>
        <row r="299">
          <cell r="A299" t="str">
            <v>POS-GAS-TRD</v>
          </cell>
          <cell r="B299" t="str">
            <v>INTRA-CNT-GULF-BAS</v>
          </cell>
          <cell r="C299" t="str">
            <v>CENTGULF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</row>
        <row r="300">
          <cell r="A300" t="str">
            <v>POS-GAS-TRD</v>
          </cell>
          <cell r="B300" t="str">
            <v>IM-CENT-MID-PRC</v>
          </cell>
          <cell r="C300" t="str">
            <v>CENTMID_OLD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</row>
        <row r="301">
          <cell r="A301" t="str">
            <v>POS-GAS-TRD</v>
          </cell>
          <cell r="B301" t="str">
            <v>IM-CENT-MKT-PRC</v>
          </cell>
          <cell r="C301" t="str">
            <v>CENTMKT_OLD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</row>
        <row r="302">
          <cell r="A302" t="str">
            <v>POS-GAS-TRD</v>
          </cell>
          <cell r="B302" t="str">
            <v>INTRA-CNT-MKT-PRC</v>
          </cell>
          <cell r="C302" t="str">
            <v>CENTMKT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</row>
        <row r="303">
          <cell r="A303" t="str">
            <v>POS-GAS-TRD</v>
          </cell>
          <cell r="B303" t="str">
            <v>IM-CENT-TRANS-PRC</v>
          </cell>
          <cell r="C303" t="str">
            <v>TRANS_OLD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</row>
        <row r="304">
          <cell r="A304" t="str">
            <v>POS-GAS-TRD</v>
          </cell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GDCENT</v>
          </cell>
          <cell r="H304" t="str">
            <v>INTRAMONTH</v>
          </cell>
        </row>
        <row r="305">
          <cell r="A305" t="str">
            <v>POS-GAS-TRD</v>
          </cell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</row>
        <row r="306">
          <cell r="A306" t="str">
            <v>POS-GAS-TRD</v>
          </cell>
          <cell r="B306" t="str">
            <v>INTRA-CNT-GULF-PRC</v>
          </cell>
          <cell r="C306" t="str">
            <v>CENTGULF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</row>
        <row r="307">
          <cell r="A307" t="str">
            <v>POS-GAS-TRD</v>
          </cell>
          <cell r="B307" t="str">
            <v>IM-CENT-MKT-BAS</v>
          </cell>
          <cell r="C307" t="str">
            <v>CENTMKT_OLD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</row>
        <row r="308">
          <cell r="A308" t="str">
            <v>POS-GAS-TRD</v>
          </cell>
          <cell r="B308" t="str">
            <v>INTRA-CNT-MKT-BAS</v>
          </cell>
          <cell r="C308" t="str">
            <v>CENTMKT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</row>
        <row r="309">
          <cell r="A309" t="str">
            <v>POS-GAS-TRD</v>
          </cell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</row>
        <row r="310">
          <cell r="A310" t="str">
            <v>POS-GAS-TRD</v>
          </cell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</row>
        <row r="311">
          <cell r="A311" t="str">
            <v>POS-GAS-TRD</v>
          </cell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</row>
        <row r="312">
          <cell r="A312" t="str">
            <v>POS-GAS-TRD</v>
          </cell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</row>
        <row r="313">
          <cell r="A313" t="str">
            <v>POS-GAS-TRD</v>
          </cell>
          <cell r="B313" t="str">
            <v>IM-CENT-TRANS-IDX</v>
          </cell>
          <cell r="C313" t="str">
            <v>TRANS_OLD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A314" t="str">
            <v>POS-GAS-TRD</v>
          </cell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INTRA-CNT-NEW-PRC</v>
          </cell>
          <cell r="C315" t="str">
            <v>CNTN</v>
          </cell>
          <cell r="D315" t="str">
            <v>P</v>
          </cell>
          <cell r="F315" t="str">
            <v>GAS</v>
          </cell>
          <cell r="G315" t="str">
            <v>IMCENTRAL</v>
          </cell>
          <cell r="H315" t="str">
            <v>INTRAMONTH</v>
          </cell>
        </row>
        <row r="316">
          <cell r="A316" t="str">
            <v>POS-GAS-TRD</v>
          </cell>
          <cell r="B316" t="str">
            <v>INTRA-CNT-NEW-BAS</v>
          </cell>
          <cell r="C316" t="str">
            <v>CNTN</v>
          </cell>
          <cell r="D316" t="str">
            <v>D</v>
          </cell>
          <cell r="F316" t="str">
            <v>GAS</v>
          </cell>
          <cell r="G316" t="str">
            <v>IMCENTRAL</v>
          </cell>
          <cell r="H316" t="str">
            <v>INTRAMONTH</v>
          </cell>
        </row>
        <row r="317">
          <cell r="A317" t="str">
            <v>POS-GAS-TRD</v>
          </cell>
          <cell r="B317" t="str">
            <v>INTRA-CNT-NEW-GDL</v>
          </cell>
          <cell r="C317" t="str">
            <v>CNTN</v>
          </cell>
          <cell r="D317" t="str">
            <v>M</v>
          </cell>
          <cell r="E317" t="str">
            <v>G</v>
          </cell>
          <cell r="F317" t="str">
            <v>GAS</v>
          </cell>
          <cell r="G317" t="str">
            <v>IMCENTRAL</v>
          </cell>
          <cell r="H317" t="str">
            <v>INTRAMONTH</v>
          </cell>
        </row>
        <row r="318">
          <cell r="A318" t="str">
            <v>POS-GAS-TRD</v>
          </cell>
          <cell r="B318" t="str">
            <v>INTRA-CNT-NEW-IDX</v>
          </cell>
          <cell r="C318" t="str">
            <v>CNTN</v>
          </cell>
          <cell r="D318" t="str">
            <v>I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A319" t="str">
            <v>POS-GAS-TRD</v>
          </cell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A320" t="str">
            <v>POS-GAS-TRD</v>
          </cell>
          <cell r="B320" t="str">
            <v>INTRA-CNT-GULF-IDX</v>
          </cell>
          <cell r="C320" t="str">
            <v>CENTGULF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A321" t="str">
            <v>POS-GAS-TRD</v>
          </cell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A322" t="str">
            <v>POS-GAS-TRD</v>
          </cell>
          <cell r="B322" t="str">
            <v>IM-CENT-MID-IDX</v>
          </cell>
          <cell r="C322" t="str">
            <v>CENTMID_OLD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A323" t="str">
            <v>POS-GAS-TRD</v>
          </cell>
          <cell r="B323" t="str">
            <v>IM-CENT-MKT-IDX</v>
          </cell>
          <cell r="C323" t="str">
            <v>CENTMKT_OLD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A324" t="str">
            <v>POS-GAS-TRD</v>
          </cell>
          <cell r="B324" t="str">
            <v>INTRA-CNT-MKT-IDX</v>
          </cell>
          <cell r="C324" t="str">
            <v>CENTMKT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A325" t="str">
            <v>POS-GAS-TRD</v>
          </cell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</row>
        <row r="327">
          <cell r="A327" t="str">
            <v>POS-GAS-TRD</v>
          </cell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</row>
        <row r="328">
          <cell r="A328" t="str">
            <v>POS-GAS-TRD</v>
          </cell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</row>
        <row r="329">
          <cell r="A329" t="str">
            <v>POS-GAS-TRD</v>
          </cell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</row>
        <row r="330">
          <cell r="A330" t="str">
            <v>POS-GAS-TRD</v>
          </cell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</row>
        <row r="331">
          <cell r="A331" t="str">
            <v>POS-GAS-TRD</v>
          </cell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</row>
        <row r="332">
          <cell r="A332" t="str">
            <v>POS-GAS-TRD</v>
          </cell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</row>
        <row r="333">
          <cell r="A333" t="str">
            <v>POS-GAS-TRD</v>
          </cell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</row>
        <row r="334">
          <cell r="A334" t="str">
            <v>POS-GAS-TRD</v>
          </cell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</row>
        <row r="335">
          <cell r="A335" t="str">
            <v>POS-GAS-TRD</v>
          </cell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</row>
        <row r="336">
          <cell r="A336" t="str">
            <v>POS-GAS-TRD</v>
          </cell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</row>
        <row r="337">
          <cell r="A337" t="str">
            <v>POS-GAS-TRD</v>
          </cell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</row>
        <row r="338">
          <cell r="A338" t="str">
            <v>POS-GAS-TRD</v>
          </cell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</row>
        <row r="339">
          <cell r="A339" t="str">
            <v>POS-GAS-TRD</v>
          </cell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</row>
        <row r="340">
          <cell r="A340" t="str">
            <v>POS-GAS-TRD</v>
          </cell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</row>
        <row r="341">
          <cell r="A341" t="str">
            <v>POS-GAS-TRD</v>
          </cell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IMMKTEAST</v>
          </cell>
          <cell r="H341" t="str">
            <v>INTRAMONTH</v>
          </cell>
        </row>
        <row r="342">
          <cell r="A342" t="str">
            <v>POS-GAS-TRD</v>
          </cell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IMMKTEAST</v>
          </cell>
          <cell r="H342" t="str">
            <v>INTRAMONTH</v>
          </cell>
        </row>
        <row r="343">
          <cell r="A343" t="str">
            <v>POS-GAS-TRD</v>
          </cell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</row>
        <row r="344">
          <cell r="A344" t="str">
            <v>POS-GAS-TRD</v>
          </cell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IMMKTEAST</v>
          </cell>
          <cell r="H344" t="str">
            <v>INTRAMONTH</v>
          </cell>
        </row>
        <row r="345">
          <cell r="A345" t="str">
            <v>POS-GAS-TRD</v>
          </cell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</row>
        <row r="346">
          <cell r="A346" t="str">
            <v>POS-GAS-TRD</v>
          </cell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</row>
        <row r="347">
          <cell r="A347" t="str">
            <v>POS-GAS-TRD</v>
          </cell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IMMKTEAST</v>
          </cell>
          <cell r="H347" t="str">
            <v>INTRAMONTH</v>
          </cell>
        </row>
        <row r="348">
          <cell r="A348" t="str">
            <v>POS-GAS-TRD</v>
          </cell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</row>
        <row r="349">
          <cell r="A349" t="str">
            <v>POS-GAS-TRD</v>
          </cell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</row>
        <row r="350">
          <cell r="A350" t="str">
            <v>POS-GAS-TRD</v>
          </cell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</row>
        <row r="351">
          <cell r="A351" t="str">
            <v>POS-GAS-TRD</v>
          </cell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</row>
        <row r="352">
          <cell r="A352" t="str">
            <v>POS-GAS-TRD</v>
          </cell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</row>
        <row r="353">
          <cell r="A353" t="str">
            <v>POS-GAS-TRD</v>
          </cell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</row>
        <row r="354">
          <cell r="A354" t="str">
            <v>POS-GAS-TRD</v>
          </cell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</row>
        <row r="355">
          <cell r="A355" t="str">
            <v>POS-GAS-TRD</v>
          </cell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IMMKTEAST</v>
          </cell>
          <cell r="H355" t="str">
            <v>INTRAMONTH</v>
          </cell>
        </row>
        <row r="356">
          <cell r="A356" t="str">
            <v>POS-GAS-TRD</v>
          </cell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IMMKTEAST</v>
          </cell>
          <cell r="H356" t="str">
            <v>INTRAMONTH</v>
          </cell>
        </row>
        <row r="357">
          <cell r="A357" t="str">
            <v>POS-GAS-TRD</v>
          </cell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IMMKTEAST</v>
          </cell>
          <cell r="H357" t="str">
            <v>INTRAMONTH</v>
          </cell>
        </row>
        <row r="358">
          <cell r="A358" t="str">
            <v>POS-GAS-TRD</v>
          </cell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</row>
        <row r="359">
          <cell r="A359" t="str">
            <v>POS-GAS-TRD</v>
          </cell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IMMKTEAST</v>
          </cell>
          <cell r="H359" t="str">
            <v>INTRAMONTH</v>
          </cell>
        </row>
        <row r="360">
          <cell r="A360" t="str">
            <v>POS-GAS-TRD</v>
          </cell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</row>
        <row r="361">
          <cell r="A361" t="str">
            <v>POS-GAS-TRD</v>
          </cell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</row>
        <row r="362">
          <cell r="A362" t="str">
            <v>POS-GAS-TRD</v>
          </cell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</row>
        <row r="363">
          <cell r="A363" t="str">
            <v>POS-GAS-TRD</v>
          </cell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</row>
        <row r="364">
          <cell r="A364" t="str">
            <v>POS-GAS-TRD</v>
          </cell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</row>
        <row r="365">
          <cell r="A365" t="str">
            <v>POS-GAS-TRD</v>
          </cell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</row>
        <row r="366">
          <cell r="A366" t="str">
            <v>POS-GAS-TRD</v>
          </cell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</row>
        <row r="367">
          <cell r="A367" t="str">
            <v>POS-GAS-TRD</v>
          </cell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</row>
        <row r="368">
          <cell r="A368" t="str">
            <v>POS-GAS-TRD</v>
          </cell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</row>
        <row r="369">
          <cell r="A369" t="str">
            <v>POS-GAS-TRD</v>
          </cell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</row>
        <row r="370">
          <cell r="A370" t="str">
            <v>POS-GAS-TRD</v>
          </cell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</row>
        <row r="371">
          <cell r="A371" t="str">
            <v>POS-GAS-TRD</v>
          </cell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IMMKTEAST</v>
          </cell>
          <cell r="H371" t="str">
            <v>INTRAMONTH</v>
          </cell>
        </row>
        <row r="372">
          <cell r="A372" t="str">
            <v>POS-GAS-TRD</v>
          </cell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IMMKTEAST</v>
          </cell>
          <cell r="H372" t="str">
            <v>INTRAMONTH</v>
          </cell>
        </row>
        <row r="373">
          <cell r="A373" t="str">
            <v>POS-GAS-TRD</v>
          </cell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IMMKTEAST</v>
          </cell>
          <cell r="H373" t="str">
            <v>INTRAMONTH</v>
          </cell>
        </row>
        <row r="374">
          <cell r="A374" t="str">
            <v>POS-GAS-TRD</v>
          </cell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</row>
        <row r="375">
          <cell r="A375" t="str">
            <v>POS-GAS-TRD</v>
          </cell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IMMKTEAST</v>
          </cell>
          <cell r="H375" t="str">
            <v>INTRAMONTH</v>
          </cell>
        </row>
        <row r="376">
          <cell r="A376" t="str">
            <v>POS-GAS-TRD</v>
          </cell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</row>
        <row r="377">
          <cell r="A377" t="str">
            <v>POS-GAS-TRD</v>
          </cell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</row>
        <row r="378">
          <cell r="A378" t="str">
            <v>POS-GAS-TRD</v>
          </cell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</row>
        <row r="379">
          <cell r="A379" t="str">
            <v>POS-GAS-TRD</v>
          </cell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</row>
        <row r="380">
          <cell r="A380" t="str">
            <v>POS-GAS-TRD</v>
          </cell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</row>
        <row r="381">
          <cell r="A381" t="str">
            <v>POS-GAS-TRD</v>
          </cell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</row>
        <row r="382">
          <cell r="A382" t="str">
            <v>POS-GAS-TRD</v>
          </cell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</row>
        <row r="383">
          <cell r="A383" t="str">
            <v>POS-GAS-TRD</v>
          </cell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IMMKTEAST</v>
          </cell>
          <cell r="H383" t="str">
            <v>INTRAMONTH</v>
          </cell>
        </row>
        <row r="384">
          <cell r="A384" t="str">
            <v>POS-GAS-TRD</v>
          </cell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IMMKTEAST</v>
          </cell>
          <cell r="H384" t="str">
            <v>INTRAMONTH</v>
          </cell>
        </row>
        <row r="385">
          <cell r="A385" t="str">
            <v>POS-GAS-TRD</v>
          </cell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IMMKTEAST</v>
          </cell>
          <cell r="H385" t="str">
            <v>INTRAMONTH</v>
          </cell>
        </row>
        <row r="386">
          <cell r="A386" t="str">
            <v>POS-GAS-TRD</v>
          </cell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</row>
        <row r="387">
          <cell r="A387" t="str">
            <v>POS-GAS-TRD</v>
          </cell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IMMKTEAST</v>
          </cell>
          <cell r="H387" t="str">
            <v>INTRAMONTH</v>
          </cell>
        </row>
        <row r="388">
          <cell r="A388" t="str">
            <v>POS-GAS-TRD</v>
          </cell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</row>
        <row r="389">
          <cell r="A389" t="str">
            <v>POS-GAS-TRD</v>
          </cell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</row>
        <row r="390">
          <cell r="A390" t="str">
            <v>POS-GAS-TRD</v>
          </cell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</row>
        <row r="391">
          <cell r="A391" t="str">
            <v>POS-GAS-TRD</v>
          </cell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</row>
        <row r="392">
          <cell r="A392" t="str">
            <v>POS-GAS-TRD</v>
          </cell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</row>
        <row r="393">
          <cell r="A393" t="str">
            <v>POS-GAS-TRD</v>
          </cell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</row>
        <row r="394">
          <cell r="A394" t="str">
            <v>POS-GAS-TRD</v>
          </cell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</row>
        <row r="395">
          <cell r="A395" t="str">
            <v>POS-GAS-TRD</v>
          </cell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</row>
        <row r="396">
          <cell r="A396" t="str">
            <v>POS-GAS-TRD</v>
          </cell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</row>
        <row r="397">
          <cell r="A397" t="str">
            <v>POS-GAS-TRD</v>
          </cell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</row>
        <row r="398">
          <cell r="A398" t="str">
            <v>POS-GAS-TRD</v>
          </cell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</row>
        <row r="399">
          <cell r="A399" t="str">
            <v>POS-GAS-TRD</v>
          </cell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</row>
        <row r="400">
          <cell r="A400" t="str">
            <v>POS-GAS-TRD</v>
          </cell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</row>
        <row r="401">
          <cell r="A401" t="str">
            <v>POS-GAS-TRD</v>
          </cell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</row>
        <row r="402">
          <cell r="A402" t="str">
            <v>POS-GAS-TRD</v>
          </cell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</row>
        <row r="403">
          <cell r="A403" t="str">
            <v>POS-GAS-TRD</v>
          </cell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</row>
        <row r="404">
          <cell r="A404" t="str">
            <v>POS-GAS-TRD</v>
          </cell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</row>
        <row r="405">
          <cell r="A405" t="str">
            <v>POS-GAS-TRD</v>
          </cell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</row>
        <row r="406">
          <cell r="A406" t="str">
            <v>POS-GAS-TRD</v>
          </cell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</row>
        <row r="407">
          <cell r="A407" t="str">
            <v>POS-GAS-TRD</v>
          </cell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</row>
        <row r="408">
          <cell r="A408" t="str">
            <v>POS-GAS-TRD</v>
          </cell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</row>
        <row r="409">
          <cell r="A409" t="str">
            <v>POS-GAS-TRD</v>
          </cell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</row>
        <row r="410">
          <cell r="A410" t="str">
            <v>POS-GAS-TRD</v>
          </cell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</row>
        <row r="411">
          <cell r="A411" t="str">
            <v>POS-GAS-TRD</v>
          </cell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</row>
        <row r="412">
          <cell r="A412" t="str">
            <v>POS-GAS-TRD</v>
          </cell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</row>
        <row r="413">
          <cell r="A413" t="str">
            <v>POS-GAS-TRD</v>
          </cell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</row>
        <row r="414">
          <cell r="A414" t="str">
            <v>POS-GAS-TRD</v>
          </cell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</row>
        <row r="415">
          <cell r="A415" t="str">
            <v>POS-GAS-TRD</v>
          </cell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</row>
        <row r="416">
          <cell r="A416" t="str">
            <v>POS-GAS-TRD</v>
          </cell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</row>
        <row r="417">
          <cell r="A417" t="str">
            <v>POS-GAS-TRD</v>
          </cell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</row>
        <row r="418">
          <cell r="A418" t="str">
            <v>POS-GAS-TRD</v>
          </cell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</row>
        <row r="419">
          <cell r="A419" t="str">
            <v>POS-GAS-TRD</v>
          </cell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</row>
        <row r="420">
          <cell r="A420" t="str">
            <v>POS-GAS-TRD</v>
          </cell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</row>
        <row r="421">
          <cell r="A421" t="str">
            <v>POS-GAS-TRD</v>
          </cell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</row>
        <row r="422">
          <cell r="A422" t="str">
            <v>POS-GAS-TRD</v>
          </cell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</row>
        <row r="423">
          <cell r="A423" t="str">
            <v>POS-GAS-TRD</v>
          </cell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</row>
        <row r="424">
          <cell r="A424" t="str">
            <v>POS-GAS-TRD</v>
          </cell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</row>
        <row r="425">
          <cell r="A425" t="str">
            <v>POS-GAS-TRD</v>
          </cell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</row>
        <row r="426">
          <cell r="A426" t="str">
            <v>POS-GAS-TRD</v>
          </cell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</row>
        <row r="427">
          <cell r="A427" t="str">
            <v>POS-GAS-TRD</v>
          </cell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</row>
        <row r="428">
          <cell r="A428" t="str">
            <v>POS-GAS-TRD</v>
          </cell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</row>
        <row r="429">
          <cell r="A429" t="str">
            <v>POS-GAS-TRD</v>
          </cell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</row>
        <row r="430">
          <cell r="A430" t="str">
            <v>POS-GAS-TRD</v>
          </cell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</row>
        <row r="431">
          <cell r="A431" t="str">
            <v>POS-GAS-TRD</v>
          </cell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</row>
        <row r="432">
          <cell r="A432" t="str">
            <v>POS-GAS-TRD</v>
          </cell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</row>
        <row r="433">
          <cell r="A433" t="str">
            <v>POS-GAS-TRD</v>
          </cell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</row>
        <row r="434">
          <cell r="A434" t="str">
            <v>POS-GAS-TRD</v>
          </cell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</row>
        <row r="435">
          <cell r="A435" t="str">
            <v>POS-GAS-TRD</v>
          </cell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</row>
        <row r="436">
          <cell r="A436" t="str">
            <v>POS-GAS-TRD</v>
          </cell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</row>
        <row r="437">
          <cell r="A437" t="str">
            <v>POS-GAS-TRD</v>
          </cell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</row>
        <row r="438">
          <cell r="A438" t="str">
            <v>POS-GAS-TRD</v>
          </cell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</row>
        <row r="439">
          <cell r="A439" t="str">
            <v>POS-GAS-TRD</v>
          </cell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</row>
        <row r="440">
          <cell r="A440" t="str">
            <v>POS-GAS-TRD</v>
          </cell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</row>
        <row r="441">
          <cell r="A441" t="str">
            <v>POS-GAS-TRD</v>
          </cell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</row>
        <row r="442">
          <cell r="A442" t="str">
            <v>POS-GAS-TRD</v>
          </cell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</row>
        <row r="443">
          <cell r="A443" t="str">
            <v>POS-GAS-TRD</v>
          </cell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</row>
        <row r="444">
          <cell r="A444" t="str">
            <v>POS-GAS-TRD</v>
          </cell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</row>
        <row r="445">
          <cell r="A445" t="str">
            <v>POS-GAS-TRD</v>
          </cell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</row>
        <row r="446">
          <cell r="A446" t="str">
            <v>POS-GAS-TRD</v>
          </cell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</row>
        <row r="447">
          <cell r="A447" t="str">
            <v>POS-GAS-TRD</v>
          </cell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</row>
        <row r="448">
          <cell r="A448" t="str">
            <v>POS-GAS-TRD</v>
          </cell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</row>
        <row r="449">
          <cell r="A449" t="str">
            <v>POS-GAS-TRD</v>
          </cell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</row>
        <row r="450">
          <cell r="A450" t="str">
            <v>POS-GAS-TRD</v>
          </cell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</row>
        <row r="451">
          <cell r="A451" t="str">
            <v>POS-GAS-TRD</v>
          </cell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</row>
        <row r="452">
          <cell r="A452" t="str">
            <v>POS-GAS-TRD</v>
          </cell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</row>
        <row r="453">
          <cell r="A453" t="str">
            <v>POS-GAS-TRD</v>
          </cell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</row>
        <row r="454">
          <cell r="A454" t="str">
            <v>POS-GAS-TRD</v>
          </cell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</row>
        <row r="455">
          <cell r="A455" t="str">
            <v>POS-GAS-TRD</v>
          </cell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</row>
        <row r="456">
          <cell r="A456" t="str">
            <v>POS-GAS-TRD</v>
          </cell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</row>
        <row r="457">
          <cell r="A457" t="str">
            <v>POS-GAS-TRD</v>
          </cell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</row>
        <row r="458">
          <cell r="A458" t="str">
            <v>POS-GAS-TRD</v>
          </cell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</row>
        <row r="459">
          <cell r="A459" t="str">
            <v>POS-GAS-TRD</v>
          </cell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</row>
        <row r="460">
          <cell r="A460" t="str">
            <v>POS-GAS-TRD</v>
          </cell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</row>
        <row r="461">
          <cell r="A461" t="str">
            <v>POS-GAS-TRD</v>
          </cell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</row>
        <row r="462">
          <cell r="A462" t="str">
            <v>POS-GAS-TRD</v>
          </cell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</row>
        <row r="463">
          <cell r="A463" t="str">
            <v>POS-GAS-TRD</v>
          </cell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</row>
        <row r="464">
          <cell r="A464" t="str">
            <v>POS-GAS-TRD</v>
          </cell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</row>
        <row r="465">
          <cell r="A465" t="str">
            <v>POS-GAS-TRD</v>
          </cell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</row>
        <row r="466">
          <cell r="A466" t="str">
            <v>POS-GAS-TRD</v>
          </cell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</row>
        <row r="467">
          <cell r="A467" t="str">
            <v>POS-GAS-TRD</v>
          </cell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</row>
        <row r="468">
          <cell r="A468" t="str">
            <v>POS-GAS-TRD</v>
          </cell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</row>
        <row r="469">
          <cell r="A469" t="str">
            <v>POS-GAS-TRD</v>
          </cell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</row>
        <row r="470">
          <cell r="A470" t="str">
            <v>POS-GAS-TRD</v>
          </cell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</row>
        <row r="471">
          <cell r="A471" t="str">
            <v>POS-GAS-TRD</v>
          </cell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</row>
        <row r="472">
          <cell r="A472" t="str">
            <v>POS-GAS-TRD</v>
          </cell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</row>
        <row r="473">
          <cell r="A473" t="str">
            <v>POS-GAS-TRD</v>
          </cell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</row>
        <row r="474">
          <cell r="A474" t="str">
            <v>POS-GAS-TRD</v>
          </cell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</row>
        <row r="475">
          <cell r="A475" t="str">
            <v>POS-GAS-TRD</v>
          </cell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</row>
        <row r="476">
          <cell r="A476" t="str">
            <v>POS-GAS-TRD</v>
          </cell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</row>
        <row r="477">
          <cell r="A477" t="str">
            <v>POS-GAS-TRD</v>
          </cell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</row>
        <row r="478">
          <cell r="A478" t="str">
            <v>POS-GAS-TRD</v>
          </cell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</row>
        <row r="479">
          <cell r="A479" t="str">
            <v>POS-GAS-TRD</v>
          </cell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</row>
        <row r="480">
          <cell r="A480" t="str">
            <v>POS-GAS-TRD</v>
          </cell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</row>
        <row r="481">
          <cell r="A481" t="str">
            <v>POS-GAS-TRD</v>
          </cell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</row>
        <row r="482">
          <cell r="A482" t="str">
            <v>POS-GAS-TRD</v>
          </cell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</row>
        <row r="483">
          <cell r="A483" t="str">
            <v>POS-GAS-TRD</v>
          </cell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</row>
        <row r="484">
          <cell r="A484" t="str">
            <v>POS-GAS-TRD</v>
          </cell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</row>
        <row r="485">
          <cell r="A485" t="str">
            <v>POS-GAS-TRD</v>
          </cell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</row>
        <row r="486">
          <cell r="A486" t="str">
            <v>POS-GAS-TRD</v>
          </cell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</row>
        <row r="487">
          <cell r="A487" t="str">
            <v>POS-GAS-TRD</v>
          </cell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</row>
        <row r="488">
          <cell r="A488" t="str">
            <v>POS-GAS-TRD</v>
          </cell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</row>
        <row r="489">
          <cell r="A489" t="str">
            <v>POS-GAS-TRD</v>
          </cell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</row>
        <row r="490">
          <cell r="A490" t="str">
            <v>POS-GAS-TRD</v>
          </cell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</row>
        <row r="491">
          <cell r="A491" t="str">
            <v>POS-GAS-TRD</v>
          </cell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</row>
        <row r="492">
          <cell r="A492" t="str">
            <v>POS-GAS-TRD</v>
          </cell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</row>
        <row r="493">
          <cell r="A493" t="str">
            <v>POS-GAS-TRD</v>
          </cell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</row>
        <row r="494">
          <cell r="A494" t="str">
            <v>POS-GAS-TRD</v>
          </cell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</row>
        <row r="495">
          <cell r="A495" t="str">
            <v>POS-GAS-TRD</v>
          </cell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</row>
        <row r="496">
          <cell r="A496" t="str">
            <v>POS-GAS-TRD</v>
          </cell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</row>
        <row r="497">
          <cell r="A497" t="str">
            <v>POS-GAS-TRD</v>
          </cell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</row>
        <row r="498">
          <cell r="A498" t="str">
            <v>POS-GAS-TRD</v>
          </cell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</row>
        <row r="499">
          <cell r="A499" t="str">
            <v>POS-GAS-TRD</v>
          </cell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</row>
        <row r="500">
          <cell r="A500" t="str">
            <v>POS-GAS-TRD</v>
          </cell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</row>
        <row r="501">
          <cell r="A501" t="str">
            <v>POS-GAS-TRD</v>
          </cell>
          <cell r="B501" t="str">
            <v>NG-MM-GDL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NGMM</v>
          </cell>
          <cell r="H501" t="str">
            <v>NGPRICE</v>
          </cell>
        </row>
        <row r="502">
          <cell r="A502" t="str">
            <v>POS-GAS-TRD</v>
          </cell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</row>
        <row r="503">
          <cell r="A503" t="str">
            <v>POS-GAS-TRD</v>
          </cell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</row>
        <row r="504">
          <cell r="A504" t="str">
            <v>POS-GAS-TRD</v>
          </cell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</row>
        <row r="505">
          <cell r="A505" t="str">
            <v>POS-GAS-TRD</v>
          </cell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</row>
        <row r="506">
          <cell r="A506" t="str">
            <v>POS-GAS-TRD</v>
          </cell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</row>
        <row r="507">
          <cell r="A507" t="str">
            <v>POS-GAS-TRD</v>
          </cell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</row>
        <row r="508">
          <cell r="A508" t="str">
            <v>POS-GAS-TRD</v>
          </cell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</row>
        <row r="509">
          <cell r="A509" t="str">
            <v>POS-GAS-TRD</v>
          </cell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</row>
        <row r="510">
          <cell r="A510" t="str">
            <v>POS-GAS-TRD</v>
          </cell>
          <cell r="B510" t="str">
            <v>INTRA-ST-HATT-PRC</v>
          </cell>
          <cell r="C510" t="str">
            <v>ST_HATTIES</v>
          </cell>
          <cell r="D510" t="str">
            <v>P</v>
          </cell>
          <cell r="F510" t="str">
            <v>GAS</v>
          </cell>
          <cell r="G510" t="str">
            <v>IMNESTORAGE</v>
          </cell>
          <cell r="H510" t="str">
            <v>INTRAMONTH</v>
          </cell>
        </row>
        <row r="511">
          <cell r="A511" t="str">
            <v>POS-GAS-TRD</v>
          </cell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</row>
        <row r="512">
          <cell r="A512" t="str">
            <v>POS-GAS-TRD</v>
          </cell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</row>
        <row r="513">
          <cell r="A513" t="str">
            <v>POS-GAS-TRD</v>
          </cell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</row>
        <row r="514">
          <cell r="A514" t="str">
            <v>POS-GAS-TRD</v>
          </cell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</row>
        <row r="515">
          <cell r="A515" t="str">
            <v>POS-GAS-TRD</v>
          </cell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</row>
        <row r="516">
          <cell r="A516" t="str">
            <v>POS-GAS-TRD</v>
          </cell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</row>
        <row r="517">
          <cell r="A517" t="str">
            <v>POS-GAS-TRD</v>
          </cell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</row>
        <row r="518">
          <cell r="A518" t="str">
            <v>POS-GAS-TRD</v>
          </cell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</row>
        <row r="519">
          <cell r="A519" t="str">
            <v>POS-GAS-TRD</v>
          </cell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</row>
        <row r="520">
          <cell r="A520" t="str">
            <v>POS-GAS-TRD</v>
          </cell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</row>
        <row r="521">
          <cell r="A521" t="str">
            <v>POS-GAS-TRD</v>
          </cell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</row>
        <row r="522">
          <cell r="A522" t="str">
            <v>POS-GAS-TRD</v>
          </cell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</row>
        <row r="523">
          <cell r="A523" t="str">
            <v>POS-GAS-TRD</v>
          </cell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</row>
        <row r="524">
          <cell r="A524" t="str">
            <v>POS-GAS-TRD</v>
          </cell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</row>
        <row r="525">
          <cell r="A525" t="str">
            <v>AGG-GAS-IDX</v>
          </cell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</row>
        <row r="526">
          <cell r="A526" t="str">
            <v>POS-GAS-TRD</v>
          </cell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</row>
        <row r="527">
          <cell r="A527" t="str">
            <v>POS-GAS-TRD</v>
          </cell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</row>
        <row r="528">
          <cell r="A528" t="str">
            <v>POS-GAS-TRD</v>
          </cell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</row>
        <row r="529">
          <cell r="A529" t="str">
            <v>POS-GAS-TRD</v>
          </cell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</row>
        <row r="530">
          <cell r="A530" t="str">
            <v>POS-GAS-TRD</v>
          </cell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</row>
        <row r="531">
          <cell r="A531" t="str">
            <v>POS-GAS-TRD</v>
          </cell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</row>
        <row r="532">
          <cell r="A532" t="str">
            <v>AGG-GAS-IDX</v>
          </cell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</row>
        <row r="533">
          <cell r="A533" t="str">
            <v>POS-GAS-TRD</v>
          </cell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</row>
        <row r="534">
          <cell r="A534" t="str">
            <v>POS-GAS-TRD</v>
          </cell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</row>
        <row r="535">
          <cell r="A535" t="str">
            <v>POS-GAS-TRD</v>
          </cell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</row>
        <row r="536">
          <cell r="A536" t="str">
            <v>POS-GAS-TRD</v>
          </cell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</row>
        <row r="537">
          <cell r="A537" t="str">
            <v>POS-GAS-TRD</v>
          </cell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</row>
        <row r="538">
          <cell r="A538" t="str">
            <v>POS-GAS-TRD</v>
          </cell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</row>
        <row r="539">
          <cell r="A539" t="str">
            <v>POS-GAS-TRD</v>
          </cell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</row>
        <row r="540">
          <cell r="A540" t="str">
            <v>POS-GAS-TRD</v>
          </cell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</row>
        <row r="541">
          <cell r="A541" t="str">
            <v>POS-GAS-TRD</v>
          </cell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</row>
        <row r="542">
          <cell r="A542" t="str">
            <v>POS-GAS-TRD</v>
          </cell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</row>
        <row r="543">
          <cell r="A543" t="str">
            <v>POS-GAS-TRD</v>
          </cell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</row>
        <row r="544">
          <cell r="A544" t="str">
            <v>POS-GAS-TRD</v>
          </cell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</row>
        <row r="545">
          <cell r="A545" t="str">
            <v>POS-GAS-TRD</v>
          </cell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</row>
        <row r="546">
          <cell r="A546" t="str">
            <v>POS-GAS-TRD</v>
          </cell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</row>
        <row r="547">
          <cell r="A547" t="str">
            <v>POS-GAS-TRD</v>
          </cell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</row>
        <row r="548">
          <cell r="A548" t="str">
            <v>POS-GAS-TRD</v>
          </cell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</row>
        <row r="549">
          <cell r="A549" t="str">
            <v>POS-GAS-TRD</v>
          </cell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</row>
        <row r="550">
          <cell r="A550" t="str">
            <v>POS-GAS-TRD</v>
          </cell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</row>
        <row r="551">
          <cell r="A551" t="str">
            <v>POS-GAS-TRD</v>
          </cell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</row>
        <row r="552">
          <cell r="A552" t="str">
            <v>POS-GAS-TRD</v>
          </cell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</row>
        <row r="553">
          <cell r="A553" t="str">
            <v>POS-GAS-TRD</v>
          </cell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</row>
        <row r="554">
          <cell r="A554" t="str">
            <v>POS-GAS-TRD</v>
          </cell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</row>
        <row r="555">
          <cell r="A555" t="str">
            <v>POS-GAS-TRD</v>
          </cell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</row>
        <row r="556">
          <cell r="A556" t="str">
            <v>POS-GAS-TRD</v>
          </cell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</row>
        <row r="557">
          <cell r="A557" t="str">
            <v>POS-GAS-TRD</v>
          </cell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</row>
        <row r="559">
          <cell r="A559" t="str">
            <v>POS-GAS-TRD</v>
          </cell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</row>
        <row r="560">
          <cell r="A560" t="str">
            <v>POS-GAS-TRD</v>
          </cell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</row>
        <row r="561">
          <cell r="A561" t="str">
            <v>POS-GAS-TRD</v>
          </cell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</row>
        <row r="562">
          <cell r="A562" t="str">
            <v>POS-GAS-TRD</v>
          </cell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</row>
        <row r="563">
          <cell r="A563" t="str">
            <v>POS-GAS-TRD</v>
          </cell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</row>
        <row r="564">
          <cell r="A564" t="str">
            <v>POS-GAS-TRD</v>
          </cell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</row>
        <row r="565">
          <cell r="A565" t="str">
            <v>POS-GAS-TRD</v>
          </cell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</row>
        <row r="566">
          <cell r="A566" t="str">
            <v>POS-GAS-TRD</v>
          </cell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</row>
        <row r="567">
          <cell r="A567" t="str">
            <v>POS-GAS-TRD</v>
          </cell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</row>
        <row r="568">
          <cell r="A568" t="str">
            <v>POS-GAS-TRD</v>
          </cell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</row>
        <row r="569">
          <cell r="A569" t="str">
            <v>POS-GAS-TRD</v>
          </cell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</row>
        <row r="570">
          <cell r="A570" t="str">
            <v>POS-GAS-TRD</v>
          </cell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</row>
        <row r="571">
          <cell r="A571" t="str">
            <v>POS-GAS-TRD</v>
          </cell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</row>
        <row r="572">
          <cell r="A572" t="str">
            <v>POS-GAS-TRD</v>
          </cell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</row>
        <row r="573">
          <cell r="A573" t="str">
            <v>POS-GAS-TRD</v>
          </cell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</row>
        <row r="574">
          <cell r="A574" t="str">
            <v>POS-GAS-TRD</v>
          </cell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</row>
        <row r="575">
          <cell r="A575" t="str">
            <v>POS-GAS-TRD</v>
          </cell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</row>
        <row r="576">
          <cell r="A576" t="str">
            <v>POS-GAS-TRD</v>
          </cell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</row>
        <row r="577">
          <cell r="A577" t="str">
            <v>POS-GAS-TRD</v>
          </cell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</row>
        <row r="578">
          <cell r="A578" t="str">
            <v>POS-GAS-TRD</v>
          </cell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</row>
        <row r="579">
          <cell r="A579" t="str">
            <v>POS-GAS-TRD</v>
          </cell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</row>
        <row r="580">
          <cell r="A580" t="str">
            <v>POS-GAS-TRD</v>
          </cell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</row>
        <row r="581">
          <cell r="A581" t="str">
            <v>POS-GAS-TRD</v>
          </cell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</row>
        <row r="582">
          <cell r="A582" t="str">
            <v>POS-GAS-TRD</v>
          </cell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</row>
        <row r="584">
          <cell r="A584" t="str">
            <v>POS-GAS-TRD</v>
          </cell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</row>
        <row r="585">
          <cell r="A585" t="str">
            <v>POS-GAS-TRD</v>
          </cell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</row>
        <row r="586">
          <cell r="A586" t="str">
            <v>POS-GAS-TRD</v>
          </cell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</row>
        <row r="587">
          <cell r="A587" t="str">
            <v>POS-GAS-TRD</v>
          </cell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</row>
        <row r="589">
          <cell r="A589" t="str">
            <v>POS-GAS-TRD</v>
          </cell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</row>
        <row r="590">
          <cell r="A590" t="str">
            <v>POS-GAS-TRD</v>
          </cell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</row>
        <row r="591">
          <cell r="A591" t="str">
            <v>POS-GAS-TRD</v>
          </cell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</row>
        <row r="592">
          <cell r="A592" t="str">
            <v>POS-GAS-TRD</v>
          </cell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</row>
        <row r="593">
          <cell r="A593" t="str">
            <v>POS-GAS-TRD</v>
          </cell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</row>
        <row r="594">
          <cell r="A594" t="str">
            <v>POS-GAS-TRD</v>
          </cell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</row>
        <row r="595">
          <cell r="A595" t="str">
            <v>POS-GAS-TRD</v>
          </cell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</row>
        <row r="596">
          <cell r="A596" t="str">
            <v>POS-GAS-TRD</v>
          </cell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</row>
        <row r="597">
          <cell r="A597" t="str">
            <v>POS-GAS-TRD</v>
          </cell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</row>
        <row r="598">
          <cell r="A598" t="str">
            <v>POS-GAS-TRD</v>
          </cell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A599" t="str">
            <v>POS-GAS-TRD</v>
          </cell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A600" t="str">
            <v>POS-GAS-TRD</v>
          </cell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INTRA-ONTARIO-PRC</v>
          </cell>
          <cell r="C605" t="str">
            <v>ONTARIO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</row>
        <row r="607">
          <cell r="A607" t="str">
            <v>POS-GAS-TRD</v>
          </cell>
          <cell r="B607" t="str">
            <v>INTRA-ONTARIO-IDX</v>
          </cell>
          <cell r="C607" t="str">
            <v>ONTARIO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</row>
        <row r="608">
          <cell r="A608" t="str">
            <v>POS-GAS-TRD</v>
          </cell>
          <cell r="B608" t="str">
            <v>INTRA-ONTARIO-BAS</v>
          </cell>
          <cell r="C608" t="str">
            <v>ONTARIO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</row>
        <row r="609">
          <cell r="A609" t="str">
            <v>POS-GAS-TRD</v>
          </cell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</row>
        <row r="610">
          <cell r="A610" t="str">
            <v>POS-GAS-TRD</v>
          </cell>
          <cell r="B610" t="str">
            <v>INTRA-ONTARIO-GDL</v>
          </cell>
          <cell r="C610" t="str">
            <v>ONTARIO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</row>
        <row r="611">
          <cell r="A611" t="str">
            <v>POS-GAS-TRD</v>
          </cell>
          <cell r="B611" t="str">
            <v>INTRA-ONTARIO-PRC</v>
          </cell>
          <cell r="C611" t="str">
            <v>ONTARIO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</row>
        <row r="612">
          <cell r="A612" t="str">
            <v>POS-GAS-TRD</v>
          </cell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</row>
        <row r="613">
          <cell r="A613" t="str">
            <v>POS-GAS-TRD</v>
          </cell>
          <cell r="B613" t="str">
            <v>INTRA-ONTARIO-PHY</v>
          </cell>
          <cell r="C613" t="str">
            <v>ONTARIO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</row>
        <row r="614">
          <cell r="A614" t="str">
            <v>POS-GAS-TRD</v>
          </cell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A615" t="str">
            <v>POS-GAS-TRD</v>
          </cell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</row>
        <row r="616">
          <cell r="A616" t="str">
            <v>POS-GAS-TRD</v>
          </cell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</row>
        <row r="617">
          <cell r="A617" t="str">
            <v>POS-GAS-TRD</v>
          </cell>
          <cell r="B617" t="str">
            <v>JS-EXEC-SPEC-PRC</v>
          </cell>
          <cell r="C617" t="str">
            <v>NYMEX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</row>
        <row r="618">
          <cell r="A618" t="str">
            <v>POS-GAS-TRD</v>
          </cell>
          <cell r="B618" t="str">
            <v>JS-EXEC-SPEC-GDL</v>
          </cell>
          <cell r="C618" t="str">
            <v>NYMEX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OPTIONS</v>
          </cell>
        </row>
        <row r="619">
          <cell r="A619" t="str">
            <v>POS-GAS-TRD</v>
          </cell>
          <cell r="B619" t="str">
            <v>JS-EXEC-SPEC-BAS</v>
          </cell>
          <cell r="C619" t="str">
            <v>NYMEX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OPTIONS</v>
          </cell>
        </row>
        <row r="620">
          <cell r="A620" t="str">
            <v>POS-GAS-TRD</v>
          </cell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A621" t="str">
            <v>POS-GAS-TRD</v>
          </cell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A622" t="str">
            <v>POS-GAS-TRD</v>
          </cell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A624" t="str">
            <v>POS-GAS-TRD</v>
          </cell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</row>
        <row r="626">
          <cell r="A626" t="str">
            <v>POS-GAS-TRD</v>
          </cell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</row>
        <row r="627">
          <cell r="A627" t="str">
            <v>POS-GAS-TRD</v>
          </cell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</row>
        <row r="628">
          <cell r="A628" t="str">
            <v>POS-GAS-TRD</v>
          </cell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IMMKTEAST</v>
          </cell>
          <cell r="H628" t="str">
            <v>INTRAMONTH</v>
          </cell>
        </row>
        <row r="629">
          <cell r="A629" t="str">
            <v>POS-GAS-TRD</v>
          </cell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IMMKTEAST</v>
          </cell>
          <cell r="H629" t="str">
            <v>INTRAMONTH</v>
          </cell>
        </row>
        <row r="630">
          <cell r="A630" t="str">
            <v>POS-GAS-TRD</v>
          </cell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</row>
        <row r="631">
          <cell r="A631" t="str">
            <v>POS-GAS-TRD</v>
          </cell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IMMKTEAST</v>
          </cell>
          <cell r="H631" t="str">
            <v>INTRAMONTH</v>
          </cell>
        </row>
        <row r="632">
          <cell r="A632" t="str">
            <v>POS-GAS-TRD</v>
          </cell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</row>
        <row r="634">
          <cell r="A634" t="str">
            <v>POS-GAS-TRD</v>
          </cell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</row>
        <row r="635">
          <cell r="A635" t="str">
            <v>POS-GAS-TRD</v>
          </cell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</row>
        <row r="636">
          <cell r="A636" t="str">
            <v>POS-GAS-TRD</v>
          </cell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</row>
        <row r="637">
          <cell r="A637" t="str">
            <v>POS-GAS-TRD</v>
          </cell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</row>
        <row r="638">
          <cell r="A638" t="str">
            <v>POS-GAS-TRD</v>
          </cell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</row>
        <row r="639">
          <cell r="A639" t="str">
            <v>POS-GAS-TRD</v>
          </cell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</row>
        <row r="640">
          <cell r="A640" t="str">
            <v>POS-GAS-TRD</v>
          </cell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</row>
        <row r="641">
          <cell r="A641" t="str">
            <v>POS-GAS-TRD</v>
          </cell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</row>
        <row r="642">
          <cell r="A642" t="str">
            <v>POS-GAS-TRD</v>
          </cell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</row>
        <row r="643">
          <cell r="A643" t="str">
            <v>POS-GAS-TRD</v>
          </cell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</row>
        <row r="644">
          <cell r="A644" t="str">
            <v>POS-GAS-TRD</v>
          </cell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</row>
        <row r="645">
          <cell r="A645" t="str">
            <v>POS-GAS-TRD</v>
          </cell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</row>
        <row r="646">
          <cell r="A646" t="str">
            <v>POS-GAS-TRD</v>
          </cell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</row>
        <row r="647">
          <cell r="A647" t="str">
            <v>POS-GAS-TRD</v>
          </cell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</row>
        <row r="648">
          <cell r="A648" t="str">
            <v>AGG-GAS-IDX</v>
          </cell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A649" t="str">
            <v>POS-GAS-TRD</v>
          </cell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</row>
        <row r="651">
          <cell r="A651" t="str">
            <v>POS-GAS-TRD</v>
          </cell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</row>
        <row r="652">
          <cell r="A652" t="str">
            <v>POS-GAS-TRD</v>
          </cell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</row>
        <row r="653">
          <cell r="A653" t="str">
            <v>POS-GAS-TRD</v>
          </cell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</row>
        <row r="654">
          <cell r="A654" t="str">
            <v>POS-GAS-TRD</v>
          </cell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</row>
        <row r="655">
          <cell r="A655" t="str">
            <v>POS-GAS-TRD</v>
          </cell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</row>
        <row r="656">
          <cell r="A656" t="str">
            <v>AGG-GAS-IDX</v>
          </cell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  <row r="657">
          <cell r="A657" t="str">
            <v>POS-GAS-TRD</v>
          </cell>
          <cell r="B657" t="str">
            <v>FT-NORTHWEST-PRC</v>
          </cell>
          <cell r="C657" t="str">
            <v>WEST</v>
          </cell>
          <cell r="D657" t="str">
            <v>P</v>
          </cell>
          <cell r="F657" t="str">
            <v>GAS</v>
          </cell>
          <cell r="G657" t="str">
            <v>NWEST</v>
          </cell>
          <cell r="H657" t="str">
            <v>FIRM TRADING</v>
          </cell>
        </row>
        <row r="658">
          <cell r="A658" t="str">
            <v>AGG-GAS-IDX</v>
          </cell>
          <cell r="B658" t="str">
            <v>FT-NORTHWEST-IDX</v>
          </cell>
          <cell r="C658" t="str">
            <v>WEST</v>
          </cell>
          <cell r="D658" t="str">
            <v>I</v>
          </cell>
          <cell r="F658" t="str">
            <v>GAS</v>
          </cell>
          <cell r="G658" t="str">
            <v>NWEST</v>
          </cell>
          <cell r="H658" t="str">
            <v>FIRM TRADING</v>
          </cell>
        </row>
        <row r="659">
          <cell r="A659" t="str">
            <v>POS-GAS-TRD</v>
          </cell>
          <cell r="B659" t="str">
            <v>FT-NORTHWEST-BAS</v>
          </cell>
          <cell r="C659" t="str">
            <v>WEST</v>
          </cell>
          <cell r="D659" t="str">
            <v>D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INTRA-EMWMEH-BAS</v>
          </cell>
          <cell r="C660" t="str">
            <v>MIDWEST</v>
          </cell>
          <cell r="D660" t="str">
            <v>D</v>
          </cell>
          <cell r="F660" t="str">
            <v>GAS</v>
          </cell>
          <cell r="G660" t="str">
            <v>IMCHICAGO</v>
          </cell>
          <cell r="H660" t="str">
            <v>INTRAMONTH</v>
          </cell>
        </row>
        <row r="661">
          <cell r="A661" t="str">
            <v>POS-GAS-TRD</v>
          </cell>
          <cell r="B661" t="str">
            <v>INTRA-EMWMEH-GDL</v>
          </cell>
          <cell r="C661" t="str">
            <v>MIDWEST</v>
          </cell>
          <cell r="D661" t="str">
            <v>M</v>
          </cell>
          <cell r="E661" t="str">
            <v>G</v>
          </cell>
          <cell r="F661" t="str">
            <v>GAS</v>
          </cell>
          <cell r="G661" t="str">
            <v>IMCHICAGO</v>
          </cell>
          <cell r="H661" t="str">
            <v>INTRAMONTH</v>
          </cell>
        </row>
        <row r="662">
          <cell r="A662" t="str">
            <v>POS-GAS-TRD</v>
          </cell>
          <cell r="B662" t="str">
            <v>INTRA-EMWMEH-IDX</v>
          </cell>
          <cell r="C662" t="str">
            <v>MIDWEST</v>
          </cell>
          <cell r="D662" t="str">
            <v>I</v>
          </cell>
          <cell r="F662" t="str">
            <v>GAS</v>
          </cell>
          <cell r="G662" t="str">
            <v>IMCHICAGO</v>
          </cell>
          <cell r="H662" t="str">
            <v>INTRAMONTH</v>
          </cell>
        </row>
        <row r="663">
          <cell r="A663" t="str">
            <v>POS-GAS-TRD</v>
          </cell>
          <cell r="B663" t="str">
            <v>INTRA-EMWMEH-PRC</v>
          </cell>
          <cell r="C663" t="str">
            <v>MIDWEST</v>
          </cell>
          <cell r="D663" t="str">
            <v>P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IM-GD-TRANS-IDX</v>
          </cell>
          <cell r="C664" t="str">
            <v>CENTRALI</v>
          </cell>
          <cell r="D664" t="str">
            <v>M</v>
          </cell>
          <cell r="F664" t="str">
            <v>GAS</v>
          </cell>
          <cell r="G664" t="str">
            <v>GDCENT</v>
          </cell>
          <cell r="H664" t="str">
            <v>INTRAMONTH</v>
          </cell>
        </row>
        <row r="665">
          <cell r="A665" t="str">
            <v>POS-GAS-TRD</v>
          </cell>
          <cell r="B665" t="str">
            <v>IM-GD-TRANS-PRC</v>
          </cell>
          <cell r="C665" t="str">
            <v>CENTRAL</v>
          </cell>
          <cell r="D665" t="str">
            <v>P</v>
          </cell>
          <cell r="F665" t="str">
            <v>GAS</v>
          </cell>
          <cell r="G665" t="str">
            <v>GDCENT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IM-GD-TRANS-GDL</v>
          </cell>
          <cell r="C666" t="str">
            <v>CENTRAL</v>
          </cell>
          <cell r="D666" t="str">
            <v>M</v>
          </cell>
          <cell r="E666" t="str">
            <v>G</v>
          </cell>
          <cell r="F666" t="str">
            <v>GAS</v>
          </cell>
          <cell r="G666" t="str">
            <v>GDCENT</v>
          </cell>
          <cell r="H666" t="str">
            <v>INTRAMONTH</v>
          </cell>
        </row>
        <row r="667">
          <cell r="A667" t="str">
            <v>POS-GAS-TRD</v>
          </cell>
          <cell r="B667" t="str">
            <v>INTRA-GD-TRANS-BAS</v>
          </cell>
          <cell r="C667" t="str">
            <v>GD_TRANS</v>
          </cell>
          <cell r="D667" t="str">
            <v>D</v>
          </cell>
          <cell r="F667" t="str">
            <v>GAS</v>
          </cell>
          <cell r="G667" t="str">
            <v>IMCENTRAL</v>
          </cell>
          <cell r="H667" t="str">
            <v>INTRAMONTH</v>
          </cell>
        </row>
        <row r="668">
          <cell r="A668" t="str">
            <v>POS-GAS-TRD</v>
          </cell>
          <cell r="B668" t="str">
            <v>NG-MM-PRC</v>
          </cell>
          <cell r="C668" t="str">
            <v>DESK</v>
          </cell>
          <cell r="D668" t="str">
            <v>P</v>
          </cell>
          <cell r="F668" t="str">
            <v>GAS</v>
          </cell>
          <cell r="G668" t="str">
            <v>NGMM</v>
          </cell>
          <cell r="H668" t="str">
            <v>NGPRICE</v>
          </cell>
        </row>
        <row r="669">
          <cell r="A669" t="str">
            <v>LIQ-GAS-TRD</v>
          </cell>
          <cell r="B669" t="str">
            <v>OIL-NG-HDG-CAB-GDL</v>
          </cell>
          <cell r="C669" t="str">
            <v>DESK</v>
          </cell>
          <cell r="D669" t="str">
            <v>M</v>
          </cell>
          <cell r="E669" t="str">
            <v>G</v>
          </cell>
          <cell r="F669" t="str">
            <v>LIQUIDSW</v>
          </cell>
          <cell r="G669" t="str">
            <v>LIQUIDSW</v>
          </cell>
          <cell r="H669" t="str">
            <v>LIQUIDSW</v>
          </cell>
        </row>
        <row r="670">
          <cell r="G670" t="str">
            <v xml:space="preserve">                                                                                                                    </v>
          </cell>
        </row>
        <row r="671">
          <cell r="A671" t="str">
            <v>POS-GAS-TRD</v>
          </cell>
          <cell r="B671" t="str">
            <v>INTRA-CNT-MKT2-BAS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IMCENTRAL</v>
          </cell>
          <cell r="H671" t="str">
            <v>INTRAMONTH</v>
          </cell>
        </row>
        <row r="672">
          <cell r="A672" t="str">
            <v>POS-GAS-TRD</v>
          </cell>
          <cell r="B672" t="str">
            <v>INTRA-CNT-MKT2-GDL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IMCENTRAL</v>
          </cell>
          <cell r="H672" t="str">
            <v>INTRAMONTH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IMCENTRAL</v>
          </cell>
          <cell r="H673" t="str">
            <v>INTRAMONTH</v>
          </cell>
        </row>
        <row r="674">
          <cell r="A674" t="str">
            <v>POS-GAS-TRD</v>
          </cell>
          <cell r="B674" t="str">
            <v>INTRA-CNT-NEW-PHY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IMCENTRAL</v>
          </cell>
          <cell r="H674" t="str">
            <v>INTRAMONTH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IMCENTRAL</v>
          </cell>
          <cell r="H675" t="str">
            <v>INTRAMONTH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IMCENTRAL</v>
          </cell>
          <cell r="H676" t="str">
            <v>INTRAMONTH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IMCENTRAL</v>
          </cell>
          <cell r="H677" t="str">
            <v>INTRAMONTH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IMCENTRAL</v>
          </cell>
          <cell r="H678" t="str">
            <v>INTRAMONTH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IMCENTRALI</v>
          </cell>
          <cell r="H679" t="str">
            <v>INTRAMONTH</v>
          </cell>
        </row>
        <row r="680">
          <cell r="A680" t="str">
            <v>POS-GAS-TRD</v>
          </cell>
          <cell r="B680" t="str">
            <v>IM-CENT-GULF-PHY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IMCENTRAL</v>
          </cell>
          <cell r="H680" t="str">
            <v>INTRAMONTH</v>
          </cell>
        </row>
        <row r="681">
          <cell r="A681" t="str">
            <v>POS-GAS-TRD</v>
          </cell>
          <cell r="B681" t="str">
            <v>IM-CENT-MID-PHY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IMCENTRAL</v>
          </cell>
          <cell r="H681" t="str">
            <v>INTRAMONTH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IMCENTRAL</v>
          </cell>
          <cell r="H682" t="str">
            <v>INTRAMONTH</v>
          </cell>
        </row>
        <row r="683">
          <cell r="A683" t="str">
            <v>POS-GAS-TRD</v>
          </cell>
          <cell r="B683" t="str">
            <v>INTRA-CNT-GULF-PHY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IMCENTRAL</v>
          </cell>
          <cell r="H683" t="str">
            <v>INTRAMONTH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IMCENTRAL</v>
          </cell>
          <cell r="H684" t="str">
            <v>INTRAMONTH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IMCENTRAL</v>
          </cell>
          <cell r="H685" t="str">
            <v>INTRAMONTH</v>
          </cell>
        </row>
        <row r="686">
          <cell r="A686" t="str">
            <v>POS-GAS-TRD</v>
          </cell>
          <cell r="B686" t="str">
            <v>INTRA-CNT-MKT2-PRC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IMCENTRAL</v>
          </cell>
          <cell r="H686" t="str">
            <v>INTRAMONTH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IMNESTORAGE</v>
          </cell>
          <cell r="H689" t="str">
            <v>INTRAMONTH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IMNESTORAGE</v>
          </cell>
          <cell r="H690" t="str">
            <v>INTRAMONTH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IMNESTORAGE</v>
          </cell>
          <cell r="H691" t="str">
            <v>INTRAMONTH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IMNESTORAGE</v>
          </cell>
          <cell r="H692" t="str">
            <v>INTRAMONTH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IMNESTORAGE</v>
          </cell>
          <cell r="H693" t="str">
            <v>INTRAMONTH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IMNESTORAGE</v>
          </cell>
          <cell r="H694" t="str">
            <v>INTRAMONTH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IMNESTORAGE</v>
          </cell>
          <cell r="H703" t="str">
            <v>INTRAMONTH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IMNESTORAGE</v>
          </cell>
          <cell r="H704" t="str">
            <v>INTRAMONTH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IMNESTORAGE</v>
          </cell>
          <cell r="H705" t="str">
            <v>INTRAMONTH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IMNESTORAGE</v>
          </cell>
          <cell r="H706" t="str">
            <v>INTRAMONTH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IMMKTEAST</v>
          </cell>
          <cell r="H708" t="str">
            <v>INTRAMONTH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</row>
        <row r="712">
          <cell r="A712" t="str">
            <v>POS-GAS-TRD</v>
          </cell>
          <cell r="B712" t="str">
            <v>INTRA-GULF5-PRC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IMNORTHEAST</v>
          </cell>
          <cell r="H712" t="str">
            <v>INTRAMONTH</v>
          </cell>
        </row>
        <row r="713">
          <cell r="A713" t="str">
            <v>POS-GAS-TRD</v>
          </cell>
          <cell r="B713" t="str">
            <v>INTRA-GULF6-PRC</v>
          </cell>
          <cell r="C713" t="str">
            <v>NORTHEAST</v>
          </cell>
          <cell r="D713" t="str">
            <v>P</v>
          </cell>
          <cell r="F713" t="str">
            <v>GAS</v>
          </cell>
          <cell r="G713" t="str">
            <v>IMNORTHEAST</v>
          </cell>
          <cell r="H713" t="str">
            <v>INTRAMONTH</v>
          </cell>
        </row>
        <row r="714">
          <cell r="A714" t="str">
            <v>POS-GAS-TRD</v>
          </cell>
          <cell r="B714" t="str">
            <v>INTRA-GULF7-PRC</v>
          </cell>
          <cell r="C714" t="str">
            <v>NORTHEAST</v>
          </cell>
          <cell r="D714" t="str">
            <v>P</v>
          </cell>
          <cell r="F714" t="str">
            <v>GAS</v>
          </cell>
          <cell r="G714" t="str">
            <v>IMNORTHEAST</v>
          </cell>
          <cell r="H714" t="str">
            <v>INTRAMONTH</v>
          </cell>
        </row>
        <row r="715">
          <cell r="A715" t="str">
            <v>POS-GAS-TRD</v>
          </cell>
          <cell r="B715" t="str">
            <v>INTRA-GULF5-PHY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IMNORTHEAST</v>
          </cell>
          <cell r="H715" t="str">
            <v>INTRAMONTH</v>
          </cell>
        </row>
        <row r="716">
          <cell r="A716" t="str">
            <v>POS-GAS-TRD</v>
          </cell>
          <cell r="B716" t="str">
            <v>INTRA-GULF6-PHY</v>
          </cell>
          <cell r="C716" t="str">
            <v>NORTHEAST</v>
          </cell>
          <cell r="D716" t="str">
            <v>M</v>
          </cell>
          <cell r="E716" t="str">
            <v>P</v>
          </cell>
          <cell r="F716" t="str">
            <v>GAS</v>
          </cell>
          <cell r="G716" t="str">
            <v>IMNORTHEAST</v>
          </cell>
          <cell r="H716" t="str">
            <v>INTRAMONTH</v>
          </cell>
        </row>
        <row r="717">
          <cell r="A717" t="str">
            <v>POS-GAS-TRD</v>
          </cell>
          <cell r="B717" t="str">
            <v>INTRA-GULF7-PHY</v>
          </cell>
          <cell r="C717" t="str">
            <v>NORTHEAST</v>
          </cell>
          <cell r="D717" t="str">
            <v>M</v>
          </cell>
          <cell r="E717" t="str">
            <v>P</v>
          </cell>
          <cell r="F717" t="str">
            <v>GAS</v>
          </cell>
          <cell r="G717" t="str">
            <v>IMNORTHEAST</v>
          </cell>
          <cell r="H717" t="str">
            <v>INTRAMONTH</v>
          </cell>
        </row>
        <row r="718">
          <cell r="A718" t="str">
            <v>POS-GAS-TRD</v>
          </cell>
          <cell r="B718" t="str">
            <v>INTRA-GULF5-GDL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IMNORTHEAST</v>
          </cell>
          <cell r="H718" t="str">
            <v>INTRAMONTH</v>
          </cell>
        </row>
        <row r="719">
          <cell r="A719" t="str">
            <v>POS-GAS-TRD</v>
          </cell>
          <cell r="B719" t="str">
            <v>INTRA-GULF6-GDL</v>
          </cell>
          <cell r="C719" t="str">
            <v>NORTHEAST</v>
          </cell>
          <cell r="D719" t="str">
            <v>M</v>
          </cell>
          <cell r="E719" t="str">
            <v>G</v>
          </cell>
          <cell r="F719" t="str">
            <v>GAS</v>
          </cell>
          <cell r="G719" t="str">
            <v>IMNORTHEAST</v>
          </cell>
          <cell r="H719" t="str">
            <v>INTRAMONTH</v>
          </cell>
        </row>
        <row r="720">
          <cell r="A720" t="str">
            <v>POS-GAS-TRD</v>
          </cell>
          <cell r="B720" t="str">
            <v>INTRA-GULF7-GDL</v>
          </cell>
          <cell r="C720" t="str">
            <v>NORTHEAST</v>
          </cell>
          <cell r="D720" t="str">
            <v>M</v>
          </cell>
          <cell r="E720" t="str">
            <v>G</v>
          </cell>
          <cell r="F720" t="str">
            <v>GAS</v>
          </cell>
          <cell r="G720" t="str">
            <v>IMNORTHEAST</v>
          </cell>
          <cell r="H720" t="str">
            <v>INTRAMONTH</v>
          </cell>
        </row>
        <row r="721">
          <cell r="A721" t="str">
            <v>POS-GAS-TRD</v>
          </cell>
          <cell r="B721" t="str">
            <v>INTRA-GULF5-BAS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IMNORTHEAST</v>
          </cell>
          <cell r="H721" t="str">
            <v>INTRAMONTH</v>
          </cell>
        </row>
        <row r="722">
          <cell r="A722" t="str">
            <v>POS-GAS-TRD</v>
          </cell>
          <cell r="B722" t="str">
            <v>INTRA-GULF6-BAS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IMNORTHEAST</v>
          </cell>
          <cell r="H722" t="str">
            <v>INTRAMONTH</v>
          </cell>
        </row>
        <row r="723">
          <cell r="A723" t="str">
            <v>POS-GAS-TRD</v>
          </cell>
          <cell r="B723" t="str">
            <v>INTRA-GULF7-BAS</v>
          </cell>
          <cell r="C723" t="str">
            <v>NORTHEAST</v>
          </cell>
          <cell r="D723" t="str">
            <v>D</v>
          </cell>
          <cell r="F723" t="str">
            <v>GAS</v>
          </cell>
          <cell r="G723" t="str">
            <v>IMNORTHEAST</v>
          </cell>
          <cell r="H723" t="str">
            <v>INTRAMONTH</v>
          </cell>
        </row>
        <row r="724">
          <cell r="A724" t="str">
            <v>POS-GAS-TRD</v>
          </cell>
          <cell r="B724" t="str">
            <v>INTRA-MKT5-BAS</v>
          </cell>
          <cell r="C724" t="str">
            <v>NORTHEAST</v>
          </cell>
          <cell r="D724" t="str">
            <v>D</v>
          </cell>
          <cell r="F724" t="str">
            <v>GAS</v>
          </cell>
          <cell r="G724" t="str">
            <v>IMMKTEAST</v>
          </cell>
          <cell r="H724" t="str">
            <v>INTRAMONTH</v>
          </cell>
        </row>
        <row r="725">
          <cell r="A725" t="str">
            <v>POS-GAS-TRD</v>
          </cell>
          <cell r="B725" t="str">
            <v>INTRA-MKT5-GDL</v>
          </cell>
          <cell r="C725" t="str">
            <v>NORTHEAST</v>
          </cell>
          <cell r="D725" t="str">
            <v>M</v>
          </cell>
          <cell r="E725" t="str">
            <v>G</v>
          </cell>
          <cell r="F725" t="str">
            <v>GAS</v>
          </cell>
          <cell r="G725" t="str">
            <v>IMMKTEAST</v>
          </cell>
          <cell r="H725" t="str">
            <v>INTRAMONTH</v>
          </cell>
        </row>
        <row r="726">
          <cell r="A726" t="str">
            <v>POS-GAS-TRD</v>
          </cell>
          <cell r="B726" t="str">
            <v>INTRA-MKT5-PHY</v>
          </cell>
          <cell r="C726" t="str">
            <v>NORTHEAST</v>
          </cell>
          <cell r="D726" t="str">
            <v>M</v>
          </cell>
          <cell r="E726" t="str">
            <v>P</v>
          </cell>
          <cell r="F726" t="str">
            <v>GAS</v>
          </cell>
          <cell r="G726" t="str">
            <v>IMMKTEAST</v>
          </cell>
          <cell r="H726" t="str">
            <v>INTRAMONTH</v>
          </cell>
        </row>
        <row r="727">
          <cell r="A727" t="str">
            <v>POS-GAS-TRD</v>
          </cell>
          <cell r="B727" t="str">
            <v>INTRA-MKT5-PRC</v>
          </cell>
          <cell r="C727" t="str">
            <v>NORTHEAST</v>
          </cell>
          <cell r="D727" t="str">
            <v>P</v>
          </cell>
          <cell r="F727" t="str">
            <v>GAS</v>
          </cell>
          <cell r="G727" t="str">
            <v>IMMKTEAST</v>
          </cell>
          <cell r="H727" t="str">
            <v>INTRAMONTH</v>
          </cell>
        </row>
        <row r="728">
          <cell r="A728" t="str">
            <v>POS-GAS-TRD</v>
          </cell>
          <cell r="B728" t="str">
            <v>FT-CAND-OP-GD-GDL</v>
          </cell>
          <cell r="C728" t="str">
            <v>OPTIONS</v>
          </cell>
          <cell r="D728" t="str">
            <v>M</v>
          </cell>
          <cell r="E728" t="str">
            <v>G</v>
          </cell>
          <cell r="F728" t="str">
            <v>GAS</v>
          </cell>
          <cell r="G728" t="str">
            <v>IMCANADA</v>
          </cell>
          <cell r="H728" t="str">
            <v>FIRM TRADING</v>
          </cell>
        </row>
        <row r="729">
          <cell r="A729" t="str">
            <v>POS-GAS-TRD</v>
          </cell>
          <cell r="B729" t="str">
            <v>INTRA-CAND-BC-PHY</v>
          </cell>
          <cell r="C729" t="str">
            <v>CDBC</v>
          </cell>
          <cell r="D729" t="str">
            <v>M</v>
          </cell>
          <cell r="E729" t="str">
            <v>P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INTRA-CAND-BC-PRC</v>
          </cell>
          <cell r="C730" t="str">
            <v>CDBC</v>
          </cell>
          <cell r="D730" t="str">
            <v>P</v>
          </cell>
          <cell r="F730" t="str">
            <v>GAS</v>
          </cell>
          <cell r="G730" t="str">
            <v>IMCANADA</v>
          </cell>
          <cell r="H730" t="str">
            <v>INTRAMONTH</v>
          </cell>
        </row>
        <row r="731">
          <cell r="A731" t="str">
            <v>POS-GAS-TRD</v>
          </cell>
          <cell r="B731" t="str">
            <v>INTRA-CAND-BC-BAS</v>
          </cell>
          <cell r="C731" t="str">
            <v>CDBC</v>
          </cell>
          <cell r="D731" t="str">
            <v>D</v>
          </cell>
          <cell r="F731" t="str">
            <v>GAS</v>
          </cell>
          <cell r="G731" t="str">
            <v>IMCANADA</v>
          </cell>
          <cell r="H731" t="str">
            <v>INTRAMONTH</v>
          </cell>
        </row>
        <row r="732">
          <cell r="A732" t="str">
            <v>POS-GAS-TRD</v>
          </cell>
          <cell r="B732" t="str">
            <v>INTRA-CAND-WEST-BAS</v>
          </cell>
          <cell r="C732" t="str">
            <v>CDWEST</v>
          </cell>
          <cell r="D732" t="str">
            <v>D</v>
          </cell>
          <cell r="F732" t="str">
            <v>GAS</v>
          </cell>
          <cell r="G732" t="str">
            <v>IMCANADA</v>
          </cell>
          <cell r="H732" t="str">
            <v>IMCANADA</v>
          </cell>
        </row>
        <row r="733">
          <cell r="A733" t="str">
            <v>POS-GAS-TRD</v>
          </cell>
          <cell r="B733" t="str">
            <v>INTRA-CES-LGS-BAS</v>
          </cell>
          <cell r="C733" t="str">
            <v>CES-ASSET</v>
          </cell>
          <cell r="D733" t="str">
            <v>D</v>
          </cell>
          <cell r="F733" t="str">
            <v>GAS</v>
          </cell>
          <cell r="G733" t="str">
            <v>IMNESTORAGE</v>
          </cell>
          <cell r="H733" t="str">
            <v>INTRAMONTH</v>
          </cell>
        </row>
        <row r="734">
          <cell r="A734" t="str">
            <v>POS-GAS-TRD</v>
          </cell>
          <cell r="B734" t="str">
            <v>INTRA-CES-LGS-PRC</v>
          </cell>
          <cell r="C734" t="str">
            <v>CES-ASSET</v>
          </cell>
          <cell r="D734" t="str">
            <v>P</v>
          </cell>
          <cell r="F734" t="str">
            <v>GAS</v>
          </cell>
          <cell r="G734" t="str">
            <v>IMNESTORAGE</v>
          </cell>
          <cell r="H734" t="str">
            <v>INTRAMONTH</v>
          </cell>
        </row>
        <row r="735">
          <cell r="A735" t="str">
            <v>POS-GAS-TRD</v>
          </cell>
          <cell r="B735" t="str">
            <v>INTRA-CES-LGS-IDX</v>
          </cell>
          <cell r="C735" t="str">
            <v>CES-ASSET</v>
          </cell>
          <cell r="D735" t="str">
            <v>P</v>
          </cell>
          <cell r="F735" t="str">
            <v>GAS</v>
          </cell>
          <cell r="G735" t="str">
            <v>IMNESTORAGE</v>
          </cell>
          <cell r="H735" t="str">
            <v>INTRAMONTH</v>
          </cell>
        </row>
        <row r="736">
          <cell r="A736" t="str">
            <v>POS-GAS-TRD</v>
          </cell>
          <cell r="B736" t="str">
            <v>INTRA-CES-LGS-GDL</v>
          </cell>
          <cell r="C736" t="str">
            <v>CES-ASSET</v>
          </cell>
          <cell r="D736" t="str">
            <v>M</v>
          </cell>
          <cell r="E736" t="str">
            <v>P</v>
          </cell>
          <cell r="F736" t="str">
            <v>GAS</v>
          </cell>
          <cell r="G736" t="str">
            <v>IMNESTORAGE</v>
          </cell>
          <cell r="H736" t="str">
            <v>INTRAMONTH</v>
          </cell>
        </row>
        <row r="737">
          <cell r="A737" t="str">
            <v>POS-GAS-TRD</v>
          </cell>
          <cell r="B737" t="str">
            <v>INTRA-CEN-MID2-BAS</v>
          </cell>
          <cell r="C737" t="str">
            <v>INTRA-CENT2</v>
          </cell>
          <cell r="D737" t="str">
            <v>D</v>
          </cell>
          <cell r="F737" t="str">
            <v>GAS</v>
          </cell>
          <cell r="G737" t="str">
            <v>IMCENTRAL</v>
          </cell>
          <cell r="H737" t="str">
            <v>INTRAMONTH</v>
          </cell>
        </row>
        <row r="738">
          <cell r="A738" t="str">
            <v>POS-GAS-TRD</v>
          </cell>
          <cell r="B738" t="str">
            <v>INTRA-CEN-MID2-GDL</v>
          </cell>
          <cell r="C738" t="str">
            <v>INTRA-CENT2</v>
          </cell>
          <cell r="D738" t="str">
            <v>M</v>
          </cell>
          <cell r="E738" t="str">
            <v>G</v>
          </cell>
          <cell r="F738" t="str">
            <v>GAS</v>
          </cell>
          <cell r="G738" t="str">
            <v>IMCENTRAL</v>
          </cell>
          <cell r="H738" t="str">
            <v>INTRAMONTH</v>
          </cell>
        </row>
        <row r="739">
          <cell r="A739" t="str">
            <v>POS-GAS-TRD</v>
          </cell>
          <cell r="B739" t="str">
            <v>INTRA-CEN-MID2-PHY</v>
          </cell>
          <cell r="C739" t="str">
            <v>INTRA-CENT2</v>
          </cell>
          <cell r="D739" t="str">
            <v>M</v>
          </cell>
          <cell r="E739" t="str">
            <v>P</v>
          </cell>
          <cell r="F739" t="str">
            <v>GAS</v>
          </cell>
          <cell r="G739" t="str">
            <v>IMCENTRAL</v>
          </cell>
          <cell r="H739" t="str">
            <v>INTRAMONTH</v>
          </cell>
        </row>
        <row r="740">
          <cell r="A740" t="str">
            <v>POS-GAS-TRD</v>
          </cell>
          <cell r="B740" t="str">
            <v>INTRA-CEN-MID2-PRC</v>
          </cell>
          <cell r="C740" t="str">
            <v>INTRA-CENT2</v>
          </cell>
          <cell r="D740" t="str">
            <v>P</v>
          </cell>
          <cell r="F740" t="str">
            <v>GAS</v>
          </cell>
          <cell r="G740" t="str">
            <v>IMCENTRAL</v>
          </cell>
          <cell r="H740" t="str">
            <v>INTRAMONTH</v>
          </cell>
        </row>
        <row r="741">
          <cell r="A741" t="str">
            <v>POS-GAS-TRD</v>
          </cell>
          <cell r="B741" t="str">
            <v>IMCAN-ERMS-XL-PHY</v>
          </cell>
          <cell r="C741" t="str">
            <v>DESK</v>
          </cell>
          <cell r="D741" t="str">
            <v>M</v>
          </cell>
          <cell r="E741" t="str">
            <v>P</v>
          </cell>
          <cell r="F741" t="str">
            <v>GAS</v>
          </cell>
          <cell r="G741" t="str">
            <v>IMCANADA</v>
          </cell>
          <cell r="H741" t="str">
            <v>INTRAMONTH</v>
          </cell>
        </row>
        <row r="742">
          <cell r="A742" t="str">
            <v>POS-GAS-TRD</v>
          </cell>
          <cell r="B742" t="str">
            <v>FT-CAND-EGSC-BC-PRC</v>
          </cell>
          <cell r="C742" t="str">
            <v>CANADA</v>
          </cell>
          <cell r="D742" t="str">
            <v>P</v>
          </cell>
          <cell r="F742" t="str">
            <v>GAS</v>
          </cell>
          <cell r="G742" t="str">
            <v>CANADA</v>
          </cell>
          <cell r="H742" t="str">
            <v>CANADA</v>
          </cell>
        </row>
        <row r="743">
          <cell r="A743" t="str">
            <v>POS-GAS-TRD</v>
          </cell>
          <cell r="B743" t="str">
            <v>FT-WEST-GD-GDL</v>
          </cell>
          <cell r="C743" t="str">
            <v>WEST</v>
          </cell>
          <cell r="D743" t="str">
            <v>M</v>
          </cell>
          <cell r="E743" t="str">
            <v>G</v>
          </cell>
          <cell r="F743" t="str">
            <v>GAS</v>
          </cell>
          <cell r="G743" t="str">
            <v>WEST</v>
          </cell>
          <cell r="H743" t="str">
            <v>FIRM TRADING</v>
          </cell>
        </row>
        <row r="744">
          <cell r="A744" t="str">
            <v>POS-GAS-TRD</v>
          </cell>
          <cell r="B744" t="str">
            <v>FT-EOL-TEXAS-GDL</v>
          </cell>
          <cell r="C744" t="str">
            <v>TEXAS</v>
          </cell>
          <cell r="D744" t="str">
            <v>M</v>
          </cell>
          <cell r="E744" t="str">
            <v>G</v>
          </cell>
          <cell r="F744" t="str">
            <v>GAS</v>
          </cell>
          <cell r="G744" t="str">
            <v>IMTEXAS</v>
          </cell>
          <cell r="H744" t="str">
            <v>INTRAMONTH</v>
          </cell>
        </row>
        <row r="745">
          <cell r="A745" t="str">
            <v>POS-GAS-TRD</v>
          </cell>
          <cell r="B745" t="str">
            <v>INTRA-CNT-TRANS-PHY</v>
          </cell>
          <cell r="C745" t="str">
            <v>CENTRLTRSP</v>
          </cell>
          <cell r="D745" t="str">
            <v>M</v>
          </cell>
          <cell r="E745" t="str">
            <v>P</v>
          </cell>
          <cell r="F745" t="str">
            <v>GAS</v>
          </cell>
          <cell r="G745" t="str">
            <v>GDCENT</v>
          </cell>
          <cell r="H745" t="str">
            <v>INTRAMONTH</v>
          </cell>
        </row>
        <row r="746">
          <cell r="A746" t="str">
            <v>POS-GAS-TRD</v>
          </cell>
          <cell r="B746" t="str">
            <v>MGMT-WEST-BAS</v>
          </cell>
          <cell r="C746" t="str">
            <v>WEST</v>
          </cell>
          <cell r="D746" t="str">
            <v>D</v>
          </cell>
          <cell r="F746" t="str">
            <v>GAS</v>
          </cell>
          <cell r="G746" t="str">
            <v>MGMTWEST</v>
          </cell>
          <cell r="H746" t="str">
            <v>FIRM TRADING</v>
          </cell>
        </row>
        <row r="747">
          <cell r="A747" t="str">
            <v>POS-GAS-TRD</v>
          </cell>
          <cell r="B747" t="str">
            <v>MGMT-WEST-GDL</v>
          </cell>
          <cell r="C747" t="str">
            <v>WEST</v>
          </cell>
          <cell r="D747" t="str">
            <v>M</v>
          </cell>
          <cell r="E747" t="str">
            <v>G</v>
          </cell>
          <cell r="F747" t="str">
            <v>GAS</v>
          </cell>
          <cell r="G747" t="str">
            <v>MGMTWEST</v>
          </cell>
          <cell r="H747" t="str">
            <v>FIRM TRADING</v>
          </cell>
        </row>
        <row r="748">
          <cell r="A748" t="str">
            <v>AGG-GAS-IDX</v>
          </cell>
          <cell r="B748" t="str">
            <v>MGMT-WEST-IDX</v>
          </cell>
          <cell r="C748" t="str">
            <v>WEST</v>
          </cell>
          <cell r="D748" t="str">
            <v>I</v>
          </cell>
          <cell r="F748" t="str">
            <v>GAS</v>
          </cell>
          <cell r="G748" t="str">
            <v>MGMTWEST</v>
          </cell>
          <cell r="H748" t="str">
            <v>FIRM TRADING</v>
          </cell>
        </row>
        <row r="749">
          <cell r="A749" t="str">
            <v>POS-GAS-TRD</v>
          </cell>
          <cell r="B749" t="str">
            <v>MGMT-WEST-PRC</v>
          </cell>
          <cell r="C749" t="str">
            <v>WEST</v>
          </cell>
          <cell r="D749" t="str">
            <v>P</v>
          </cell>
          <cell r="F749" t="str">
            <v>GAS</v>
          </cell>
          <cell r="G749" t="str">
            <v>MGMTWEST</v>
          </cell>
          <cell r="H749" t="str">
            <v>FIRM TRADING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queryTables/queryTable1.xml><?xml version="1.0" encoding="utf-8"?>
<queryTable xmlns="http://schemas.openxmlformats.org/spreadsheetml/2006/main" name="ExternalData2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0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9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QUERY3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QUERY2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11" backgroundRefresh="0" growShrinkType="insertClear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12" backgroundRefresh="0" growShrinkType="insertClear" fillFormulas="1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69</v>
      </c>
      <c r="B7" s="20"/>
      <c r="C7" s="21"/>
      <c r="D7" s="21"/>
      <c r="E7" s="70">
        <v>36708</v>
      </c>
      <c r="F7" s="22"/>
      <c r="G7" s="86" t="s">
        <v>70</v>
      </c>
      <c r="I7" s="87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2"/>
      <c r="AE7" s="70">
        <v>40544</v>
      </c>
      <c r="AF7" s="22"/>
      <c r="AG7" s="70">
        <v>42370</v>
      </c>
      <c r="AH7" s="20"/>
      <c r="AI7" s="70" t="s">
        <v>6</v>
      </c>
      <c r="AJ7" s="23"/>
      <c r="AK7" s="70" t="s">
        <v>7</v>
      </c>
      <c r="AL7" s="6"/>
      <c r="AM7" s="70"/>
      <c r="AO7" s="71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88" t="s">
        <v>21</v>
      </c>
      <c r="I8" s="89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2"/>
      <c r="AE8" s="72">
        <v>42339</v>
      </c>
      <c r="AF8" s="22"/>
      <c r="AG8" s="72">
        <v>45200</v>
      </c>
      <c r="AH8" s="20"/>
      <c r="AI8" s="72" t="s">
        <v>71</v>
      </c>
      <c r="AJ8" s="23"/>
      <c r="AK8" s="72">
        <v>36721</v>
      </c>
      <c r="AL8" s="6"/>
      <c r="AM8" s="72" t="s">
        <v>9</v>
      </c>
      <c r="AO8" s="73" t="s">
        <v>71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24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25</v>
      </c>
      <c r="B12" s="23"/>
      <c r="C12" s="3" t="s">
        <v>26</v>
      </c>
      <c r="D12" s="3" t="s">
        <v>27</v>
      </c>
      <c r="E12" s="65">
        <v>0</v>
      </c>
      <c r="F12" s="75"/>
      <c r="G12" s="67">
        <v>0</v>
      </c>
      <c r="H12" s="23"/>
      <c r="I12" s="65">
        <v>-15.651800000000001</v>
      </c>
      <c r="J12" s="23">
        <v>0</v>
      </c>
      <c r="K12" s="65">
        <v>0</v>
      </c>
      <c r="L12" s="23">
        <v>0</v>
      </c>
      <c r="M12" s="65">
        <v>0</v>
      </c>
      <c r="N12" s="23">
        <v>0</v>
      </c>
      <c r="O12" s="65">
        <v>0</v>
      </c>
      <c r="P12" s="23">
        <v>0</v>
      </c>
      <c r="Q12" s="65">
        <v>0</v>
      </c>
      <c r="R12" s="23">
        <v>0</v>
      </c>
      <c r="S12" s="65">
        <v>0</v>
      </c>
      <c r="T12" s="23">
        <v>0</v>
      </c>
      <c r="U12" s="65">
        <v>0</v>
      </c>
      <c r="V12" s="23">
        <v>0</v>
      </c>
      <c r="W12" s="65">
        <v>0</v>
      </c>
      <c r="X12" s="23">
        <v>0</v>
      </c>
      <c r="Y12" s="65">
        <v>0</v>
      </c>
      <c r="Z12" s="23">
        <v>0</v>
      </c>
      <c r="AA12" s="65">
        <v>0</v>
      </c>
      <c r="AB12" s="23">
        <v>0</v>
      </c>
      <c r="AC12" s="65">
        <v>0</v>
      </c>
      <c r="AD12" s="66">
        <v>0</v>
      </c>
      <c r="AE12" s="65">
        <v>0</v>
      </c>
      <c r="AF12" s="66">
        <v>0</v>
      </c>
      <c r="AG12" s="65">
        <v>0</v>
      </c>
      <c r="AH12" s="66">
        <v>0</v>
      </c>
      <c r="AI12" s="67">
        <v>-15.651800000000001</v>
      </c>
      <c r="AJ12" s="61"/>
      <c r="AK12" s="48">
        <v>-261.06190000000004</v>
      </c>
      <c r="AL12"/>
      <c r="AM12" s="48">
        <v>245.41010000000003</v>
      </c>
      <c r="AN12" s="74"/>
      <c r="AO12" s="61">
        <v>-15.651800000000001</v>
      </c>
      <c r="AQ12" s="26">
        <v>281.48516000000006</v>
      </c>
    </row>
    <row r="13" spans="1:44" ht="12.75" customHeight="1" x14ac:dyDescent="0.25">
      <c r="A13" s="64" t="s">
        <v>28</v>
      </c>
      <c r="B13" s="23"/>
      <c r="E13" s="65"/>
      <c r="F13" s="75"/>
      <c r="G13" s="67"/>
      <c r="H13" s="23"/>
      <c r="I13" s="65"/>
      <c r="J13" s="23"/>
      <c r="K13" s="65"/>
      <c r="L13" s="23"/>
      <c r="M13" s="65"/>
      <c r="N13" s="23"/>
      <c r="O13" s="65"/>
      <c r="P13" s="23">
        <v>0</v>
      </c>
      <c r="Q13" s="65"/>
      <c r="R13" s="23"/>
      <c r="S13" s="65"/>
      <c r="T13" s="23"/>
      <c r="U13" s="65"/>
      <c r="V13" s="23"/>
      <c r="W13" s="65"/>
      <c r="X13" s="23"/>
      <c r="Y13" s="65"/>
      <c r="Z13" s="23"/>
      <c r="AA13" s="65"/>
      <c r="AB13" s="23"/>
      <c r="AC13" s="65"/>
      <c r="AD13" s="25"/>
      <c r="AE13" s="65"/>
      <c r="AF13" s="25"/>
      <c r="AG13" s="65"/>
      <c r="AH13" s="66"/>
      <c r="AI13" s="67">
        <v>0</v>
      </c>
      <c r="AJ13" s="61"/>
      <c r="AK13" s="48"/>
      <c r="AL13"/>
      <c r="AM13" s="48"/>
      <c r="AN13" s="74"/>
      <c r="AO13" s="61"/>
      <c r="AQ13" s="26"/>
    </row>
    <row r="14" spans="1:44" ht="12.75" customHeight="1" x14ac:dyDescent="0.25">
      <c r="A14" s="64" t="s">
        <v>29</v>
      </c>
      <c r="B14" s="23"/>
      <c r="E14" s="48"/>
      <c r="F14" s="38"/>
      <c r="G14" s="76"/>
      <c r="H14" s="23"/>
      <c r="I14" s="48"/>
      <c r="J14" s="23"/>
      <c r="K14" s="48"/>
      <c r="L14" s="23"/>
      <c r="M14" s="48"/>
      <c r="N14" s="23"/>
      <c r="O14" s="48"/>
      <c r="P14" s="23"/>
      <c r="Q14" s="48"/>
      <c r="R14" s="23"/>
      <c r="S14" s="48"/>
      <c r="T14" s="23"/>
      <c r="U14" s="48"/>
      <c r="V14" s="23"/>
      <c r="W14" s="48"/>
      <c r="X14" s="23"/>
      <c r="Y14" s="48"/>
      <c r="Z14" s="23"/>
      <c r="AA14" s="48"/>
      <c r="AB14" s="23"/>
      <c r="AC14" s="48"/>
      <c r="AD14" s="23"/>
      <c r="AE14" s="48"/>
      <c r="AF14" s="23"/>
      <c r="AG14" s="48"/>
      <c r="AH14" s="66"/>
      <c r="AI14" s="67"/>
      <c r="AJ14" s="61"/>
      <c r="AK14" s="48"/>
      <c r="AL14"/>
      <c r="AM14" s="48"/>
      <c r="AN14" s="74"/>
      <c r="AO14" s="61"/>
      <c r="AP14" s="28"/>
      <c r="AQ14" s="26"/>
      <c r="AR14" s="29"/>
    </row>
    <row r="15" spans="1:44" ht="12.75" customHeight="1" x14ac:dyDescent="0.25">
      <c r="A15" s="64" t="s">
        <v>22</v>
      </c>
      <c r="B15" s="23"/>
      <c r="E15" s="48"/>
      <c r="F15" s="38"/>
      <c r="G15" s="76"/>
      <c r="H15" s="23"/>
      <c r="I15" s="48"/>
      <c r="J15" s="23"/>
      <c r="K15" s="48"/>
      <c r="L15" s="23"/>
      <c r="M15" s="48"/>
      <c r="N15" s="23"/>
      <c r="O15" s="48"/>
      <c r="P15" s="23"/>
      <c r="Q15" s="48"/>
      <c r="R15" s="23"/>
      <c r="S15" s="48"/>
      <c r="T15" s="23"/>
      <c r="U15" s="48"/>
      <c r="V15" s="23"/>
      <c r="W15" s="48"/>
      <c r="X15" s="23"/>
      <c r="Y15" s="48"/>
      <c r="Z15" s="23"/>
      <c r="AA15" s="48"/>
      <c r="AB15" s="23"/>
      <c r="AC15" s="48"/>
      <c r="AD15" s="23"/>
      <c r="AE15" s="48"/>
      <c r="AF15" s="23"/>
      <c r="AG15" s="48"/>
      <c r="AH15" s="66"/>
      <c r="AI15" s="67"/>
      <c r="AJ15" s="61"/>
      <c r="AK15" s="48"/>
      <c r="AL15"/>
      <c r="AM15" s="48"/>
      <c r="AN15" s="74"/>
      <c r="AO15" s="61"/>
      <c r="AP15" s="28"/>
      <c r="AQ15" s="26"/>
      <c r="AR15" s="29"/>
    </row>
    <row r="16" spans="1:44" ht="12.75" customHeight="1" x14ac:dyDescent="0.25">
      <c r="A16" s="64" t="s">
        <v>17</v>
      </c>
      <c r="B16" s="23"/>
      <c r="C16" s="3" t="s">
        <v>26</v>
      </c>
      <c r="D16" s="3" t="s">
        <v>18</v>
      </c>
      <c r="E16" s="48">
        <v>352.70530000000002</v>
      </c>
      <c r="F16" s="38"/>
      <c r="G16" s="76">
        <v>0</v>
      </c>
      <c r="H16" s="23"/>
      <c r="I16" s="48">
        <v>-420.72</v>
      </c>
      <c r="J16" s="23">
        <v>0</v>
      </c>
      <c r="K16" s="48">
        <v>0</v>
      </c>
      <c r="L16" s="23">
        <v>0</v>
      </c>
      <c r="M16" s="48">
        <v>0</v>
      </c>
      <c r="N16" s="23">
        <v>0</v>
      </c>
      <c r="O16" s="48">
        <v>0</v>
      </c>
      <c r="P16" s="23">
        <v>0</v>
      </c>
      <c r="Q16" s="48">
        <v>0</v>
      </c>
      <c r="R16" s="23">
        <v>0</v>
      </c>
      <c r="S16" s="48">
        <v>0</v>
      </c>
      <c r="T16" s="23">
        <v>0</v>
      </c>
      <c r="U16" s="48">
        <v>0</v>
      </c>
      <c r="V16" s="23">
        <v>0</v>
      </c>
      <c r="W16" s="48">
        <v>0</v>
      </c>
      <c r="X16" s="23">
        <v>0</v>
      </c>
      <c r="Y16" s="48">
        <v>0</v>
      </c>
      <c r="Z16" s="23">
        <v>0</v>
      </c>
      <c r="AA16" s="48">
        <v>0</v>
      </c>
      <c r="AB16" s="23">
        <v>0</v>
      </c>
      <c r="AC16" s="48">
        <v>0</v>
      </c>
      <c r="AD16" s="23">
        <v>0</v>
      </c>
      <c r="AE16" s="48">
        <v>0</v>
      </c>
      <c r="AF16" s="23">
        <v>0</v>
      </c>
      <c r="AG16" s="48">
        <v>0</v>
      </c>
      <c r="AH16" s="66">
        <v>0</v>
      </c>
      <c r="AI16" s="67">
        <v>-68.014700000000005</v>
      </c>
      <c r="AJ16" s="61"/>
      <c r="AK16" s="48">
        <v>98.8</v>
      </c>
      <c r="AL16"/>
      <c r="AM16" s="48">
        <v>-166.81470000000002</v>
      </c>
      <c r="AN16" s="74"/>
      <c r="AO16" s="61">
        <v>-68.014700000000005</v>
      </c>
      <c r="AP16" s="28"/>
      <c r="AQ16" s="26">
        <v>-155.21469999999999</v>
      </c>
      <c r="AR16" s="29"/>
    </row>
    <row r="17" spans="1:44" ht="12.75" customHeight="1" x14ac:dyDescent="0.25">
      <c r="A17" s="64" t="s">
        <v>30</v>
      </c>
      <c r="B17" s="23"/>
      <c r="C17" s="3" t="s">
        <v>26</v>
      </c>
      <c r="D17" s="3" t="s">
        <v>19</v>
      </c>
      <c r="E17" s="48">
        <v>0</v>
      </c>
      <c r="F17" s="38"/>
      <c r="G17" s="76">
        <v>0</v>
      </c>
      <c r="H17" s="23"/>
      <c r="I17" s="48">
        <v>0</v>
      </c>
      <c r="J17" s="23">
        <v>0</v>
      </c>
      <c r="K17" s="48">
        <v>0</v>
      </c>
      <c r="L17" s="23">
        <v>0</v>
      </c>
      <c r="M17" s="48">
        <v>0</v>
      </c>
      <c r="N17" s="23">
        <v>0</v>
      </c>
      <c r="O17" s="48">
        <v>0</v>
      </c>
      <c r="P17" s="23">
        <v>0</v>
      </c>
      <c r="Q17" s="48">
        <v>0</v>
      </c>
      <c r="R17" s="23">
        <v>0</v>
      </c>
      <c r="S17" s="48">
        <v>0</v>
      </c>
      <c r="T17" s="23">
        <v>0</v>
      </c>
      <c r="U17" s="48">
        <v>0</v>
      </c>
      <c r="V17" s="23">
        <v>0</v>
      </c>
      <c r="W17" s="48">
        <v>0</v>
      </c>
      <c r="X17" s="23">
        <v>0</v>
      </c>
      <c r="Y17" s="48">
        <v>0</v>
      </c>
      <c r="Z17" s="23">
        <v>0</v>
      </c>
      <c r="AA17" s="48">
        <v>0</v>
      </c>
      <c r="AB17" s="23">
        <v>0</v>
      </c>
      <c r="AC17" s="48">
        <v>0</v>
      </c>
      <c r="AD17" s="23">
        <v>0</v>
      </c>
      <c r="AE17" s="48">
        <v>0</v>
      </c>
      <c r="AF17" s="23">
        <v>0</v>
      </c>
      <c r="AG17" s="48">
        <v>0</v>
      </c>
      <c r="AH17" s="25">
        <v>0</v>
      </c>
      <c r="AI17" s="67">
        <v>0</v>
      </c>
      <c r="AJ17" s="61"/>
      <c r="AK17" s="48">
        <v>0</v>
      </c>
      <c r="AL17"/>
      <c r="AM17" s="48">
        <v>0</v>
      </c>
      <c r="AN17" s="74"/>
      <c r="AO17" s="61">
        <v>0</v>
      </c>
      <c r="AP17" s="28"/>
      <c r="AQ17" s="26">
        <v>0</v>
      </c>
      <c r="AR17" s="29"/>
    </row>
    <row r="18" spans="1:44" ht="12.75" customHeight="1" x14ac:dyDescent="0.25">
      <c r="A18" s="64" t="s">
        <v>31</v>
      </c>
      <c r="B18" s="23"/>
      <c r="C18" s="3" t="s">
        <v>26</v>
      </c>
      <c r="D18" s="3" t="s">
        <v>19</v>
      </c>
      <c r="E18" s="48">
        <v>0</v>
      </c>
      <c r="F18" s="38"/>
      <c r="G18" s="76">
        <v>0</v>
      </c>
      <c r="H18" s="23"/>
      <c r="I18" s="48">
        <v>0</v>
      </c>
      <c r="J18" s="23">
        <v>0</v>
      </c>
      <c r="K18" s="48">
        <v>0</v>
      </c>
      <c r="L18" s="23">
        <v>0</v>
      </c>
      <c r="M18" s="48">
        <v>0</v>
      </c>
      <c r="N18" s="23">
        <v>0</v>
      </c>
      <c r="O18" s="48">
        <v>0</v>
      </c>
      <c r="P18" s="23">
        <v>0</v>
      </c>
      <c r="Q18" s="48">
        <v>0</v>
      </c>
      <c r="R18" s="23">
        <v>0</v>
      </c>
      <c r="S18" s="48">
        <v>0</v>
      </c>
      <c r="T18" s="23">
        <v>0</v>
      </c>
      <c r="U18" s="48">
        <v>0</v>
      </c>
      <c r="V18" s="23">
        <v>0</v>
      </c>
      <c r="W18" s="48">
        <v>0</v>
      </c>
      <c r="X18" s="23">
        <v>0</v>
      </c>
      <c r="Y18" s="48">
        <v>0</v>
      </c>
      <c r="Z18" s="23">
        <v>0</v>
      </c>
      <c r="AA18" s="48">
        <v>0</v>
      </c>
      <c r="AB18" s="23">
        <v>0</v>
      </c>
      <c r="AC18" s="48">
        <v>0</v>
      </c>
      <c r="AD18" s="23">
        <v>0</v>
      </c>
      <c r="AE18" s="48">
        <v>0</v>
      </c>
      <c r="AF18" s="23">
        <v>0</v>
      </c>
      <c r="AG18" s="48">
        <v>0</v>
      </c>
      <c r="AH18" s="66">
        <v>0</v>
      </c>
      <c r="AI18" s="67">
        <v>0</v>
      </c>
      <c r="AJ18" s="61"/>
      <c r="AK18" s="48">
        <v>0</v>
      </c>
      <c r="AL18"/>
      <c r="AM18" s="48">
        <v>0</v>
      </c>
      <c r="AN18" s="74"/>
      <c r="AO18" s="61">
        <v>0</v>
      </c>
      <c r="AP18" s="28"/>
      <c r="AQ18" s="26">
        <v>0</v>
      </c>
      <c r="AR18" s="29"/>
    </row>
    <row r="19" spans="1:44" ht="12.75" customHeight="1" x14ac:dyDescent="0.25">
      <c r="A19" s="64" t="s">
        <v>32</v>
      </c>
      <c r="B19" s="23"/>
      <c r="C19" s="3" t="s">
        <v>26</v>
      </c>
      <c r="D19" s="3" t="s">
        <v>20</v>
      </c>
      <c r="E19" s="48">
        <v>0</v>
      </c>
      <c r="F19" s="38"/>
      <c r="G19" s="76">
        <v>0</v>
      </c>
      <c r="H19" s="23"/>
      <c r="I19" s="48">
        <v>-21.8782</v>
      </c>
      <c r="J19" s="23">
        <v>0</v>
      </c>
      <c r="K19" s="48">
        <v>0</v>
      </c>
      <c r="L19" s="23">
        <v>0</v>
      </c>
      <c r="M19" s="48">
        <v>15.5</v>
      </c>
      <c r="N19" s="23">
        <v>0</v>
      </c>
      <c r="O19" s="48">
        <v>0</v>
      </c>
      <c r="P19" s="23">
        <v>0</v>
      </c>
      <c r="Q19" s="48">
        <v>0</v>
      </c>
      <c r="R19" s="23">
        <v>0</v>
      </c>
      <c r="S19" s="48">
        <v>0</v>
      </c>
      <c r="T19" s="23">
        <v>0</v>
      </c>
      <c r="U19" s="48">
        <v>0</v>
      </c>
      <c r="V19" s="23">
        <v>0</v>
      </c>
      <c r="W19" s="48">
        <v>0</v>
      </c>
      <c r="X19" s="23">
        <v>0</v>
      </c>
      <c r="Y19" s="48">
        <v>0</v>
      </c>
      <c r="Z19" s="23">
        <v>0</v>
      </c>
      <c r="AA19" s="48">
        <v>0</v>
      </c>
      <c r="AB19" s="23">
        <v>0</v>
      </c>
      <c r="AC19" s="48">
        <v>0</v>
      </c>
      <c r="AD19" s="23">
        <v>0</v>
      </c>
      <c r="AE19" s="48">
        <v>0</v>
      </c>
      <c r="AF19" s="23">
        <v>0</v>
      </c>
      <c r="AG19" s="48">
        <v>0</v>
      </c>
      <c r="AH19" s="25">
        <v>0</v>
      </c>
      <c r="AI19" s="67">
        <v>-6.3781999999999996</v>
      </c>
      <c r="AJ19" s="61"/>
      <c r="AK19" s="48">
        <v>189.9</v>
      </c>
      <c r="AL19"/>
      <c r="AM19" s="48">
        <v>-196.2782</v>
      </c>
      <c r="AN19" s="74"/>
      <c r="AO19" s="61">
        <v>-6.3781999999999996</v>
      </c>
      <c r="AP19" s="28"/>
      <c r="AQ19" s="26">
        <v>-267.96187999999995</v>
      </c>
      <c r="AR19" s="29"/>
    </row>
    <row r="20" spans="1:44" ht="12.75" customHeight="1" x14ac:dyDescent="0.3">
      <c r="A20" s="50" t="s">
        <v>10</v>
      </c>
      <c r="B20" s="23"/>
      <c r="E20" s="68">
        <v>352.70530000000002</v>
      </c>
      <c r="F20" s="77"/>
      <c r="G20" s="68">
        <v>0</v>
      </c>
      <c r="H20" s="23"/>
      <c r="I20" s="68">
        <v>-458.25</v>
      </c>
      <c r="J20" s="23"/>
      <c r="K20" s="68">
        <v>0</v>
      </c>
      <c r="L20" s="23"/>
      <c r="M20" s="68">
        <v>15.5</v>
      </c>
      <c r="N20" s="23"/>
      <c r="O20" s="68">
        <v>0</v>
      </c>
      <c r="P20" s="23"/>
      <c r="Q20" s="68">
        <v>0</v>
      </c>
      <c r="R20" s="23"/>
      <c r="S20" s="68">
        <v>0</v>
      </c>
      <c r="T20" s="23"/>
      <c r="U20" s="68">
        <v>0</v>
      </c>
      <c r="V20" s="23"/>
      <c r="W20" s="68">
        <v>0</v>
      </c>
      <c r="X20" s="23"/>
      <c r="Y20" s="68">
        <v>0</v>
      </c>
      <c r="Z20" s="23"/>
      <c r="AA20" s="68">
        <v>0</v>
      </c>
      <c r="AB20" s="23"/>
      <c r="AC20" s="68">
        <v>0</v>
      </c>
      <c r="AD20" s="23"/>
      <c r="AE20" s="68">
        <v>0</v>
      </c>
      <c r="AF20" s="23"/>
      <c r="AG20" s="68">
        <v>0</v>
      </c>
      <c r="AH20" s="23"/>
      <c r="AI20" s="68">
        <v>-90.044700000000006</v>
      </c>
      <c r="AJ20" s="61"/>
      <c r="AK20" s="68">
        <v>27.63809999999998</v>
      </c>
      <c r="AL20"/>
      <c r="AM20" s="68">
        <v>-117.68279999999999</v>
      </c>
      <c r="AN20" s="74"/>
      <c r="AO20" s="69">
        <v>-90.044700000000006</v>
      </c>
      <c r="AP20" s="38"/>
      <c r="AQ20" s="68">
        <v>-141.69141999999988</v>
      </c>
      <c r="AR20" s="59"/>
    </row>
    <row r="21" spans="1:44" ht="12.75" customHeight="1" x14ac:dyDescent="0.25">
      <c r="A21" s="10" t="s">
        <v>23</v>
      </c>
      <c r="E21" s="2">
        <v>352.70530000000002</v>
      </c>
      <c r="G21" s="2">
        <v>0</v>
      </c>
      <c r="I21" s="2">
        <v>-265.18809999999996</v>
      </c>
      <c r="K21" s="2">
        <v>-155.5</v>
      </c>
      <c r="M21" s="2">
        <v>4.7</v>
      </c>
      <c r="O21" s="2">
        <v>-54.4</v>
      </c>
      <c r="Q21" s="2">
        <v>0</v>
      </c>
      <c r="S21" s="2">
        <v>0</v>
      </c>
      <c r="U21" s="2">
        <v>0</v>
      </c>
      <c r="W21" s="2">
        <v>0</v>
      </c>
      <c r="Y21" s="2">
        <v>0</v>
      </c>
      <c r="AA21" s="2">
        <v>0</v>
      </c>
      <c r="AC21" s="2">
        <v>0</v>
      </c>
      <c r="AE21" s="2">
        <v>0</v>
      </c>
      <c r="AG21" s="5">
        <v>0</v>
      </c>
      <c r="AI21" s="5">
        <v>-117.68279999999993</v>
      </c>
    </row>
    <row r="22" spans="1:44" ht="12.75" customHeight="1" x14ac:dyDescent="0.25">
      <c r="AD22" s="2" t="s">
        <v>66</v>
      </c>
      <c r="AE22" s="2">
        <v>36739</v>
      </c>
      <c r="AF22" s="5" t="s">
        <v>67</v>
      </c>
      <c r="AG22" s="5">
        <v>37073</v>
      </c>
      <c r="AH22" s="6" t="s">
        <v>68</v>
      </c>
      <c r="AI22" s="5">
        <v>-90.670479999999998</v>
      </c>
      <c r="AK22" s="2">
        <v>-264.87882999999999</v>
      </c>
    </row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33"/>
  <sheetViews>
    <sheetView workbookViewId="0">
      <selection activeCell="A33" sqref="A33"/>
    </sheetView>
  </sheetViews>
  <sheetFormatPr defaultRowHeight="13.2" x14ac:dyDescent="0.25"/>
  <cols>
    <col min="1" max="1" width="20.44140625" bestFit="1" customWidth="1"/>
    <col min="2" max="2" width="15.88671875" customWidth="1"/>
    <col min="3" max="3" width="17.5546875" customWidth="1"/>
    <col min="4" max="4" width="25" customWidth="1"/>
    <col min="5" max="5" width="17" hidden="1" customWidth="1"/>
    <col min="6" max="6" width="13.88671875" hidden="1" customWidth="1"/>
    <col min="7" max="7" width="19.5546875" customWidth="1"/>
    <col min="8" max="8" width="48" customWidth="1"/>
    <col min="9" max="9" width="26.5546875" customWidth="1"/>
    <col min="10" max="10" width="31.33203125" customWidth="1"/>
    <col min="11" max="11" width="21.88671875" customWidth="1"/>
    <col min="12" max="12" width="20.109375" customWidth="1"/>
    <col min="13" max="13" width="11.6640625" customWidth="1"/>
    <col min="14" max="14" width="18" customWidth="1"/>
    <col min="15" max="16" width="17.5546875" customWidth="1"/>
    <col min="17" max="21" width="13.33203125" customWidth="1"/>
    <col min="22" max="22" width="18.44140625" customWidth="1"/>
    <col min="23" max="23" width="20.44140625" customWidth="1"/>
    <col min="24" max="25" width="20" customWidth="1"/>
    <col min="29" max="30" width="17.5546875" customWidth="1"/>
    <col min="31" max="31" width="25" customWidth="1"/>
    <col min="32" max="32" width="20.5546875" customWidth="1"/>
    <col min="34" max="34" width="56.44140625" customWidth="1"/>
    <col min="35" max="35" width="17.5546875" customWidth="1"/>
  </cols>
  <sheetData>
    <row r="1" spans="1:36" x14ac:dyDescent="0.25">
      <c r="A1" t="s">
        <v>33</v>
      </c>
      <c r="B1" t="s">
        <v>34</v>
      </c>
      <c r="C1" t="s">
        <v>41</v>
      </c>
      <c r="D1" t="s">
        <v>35</v>
      </c>
      <c r="E1" t="s">
        <v>42</v>
      </c>
      <c r="F1" t="s">
        <v>43</v>
      </c>
      <c r="G1" t="s">
        <v>36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s="82" t="s">
        <v>51</v>
      </c>
      <c r="P1" t="s">
        <v>52</v>
      </c>
      <c r="Q1" t="s">
        <v>53</v>
      </c>
      <c r="R1" t="s">
        <v>53</v>
      </c>
      <c r="S1" t="s">
        <v>53</v>
      </c>
      <c r="T1" t="s">
        <v>53</v>
      </c>
      <c r="U1" t="s">
        <v>53</v>
      </c>
      <c r="V1" t="s">
        <v>48</v>
      </c>
      <c r="W1" t="s">
        <v>54</v>
      </c>
      <c r="X1" t="s">
        <v>55</v>
      </c>
      <c r="Y1" t="s">
        <v>56</v>
      </c>
      <c r="AC1" s="80"/>
      <c r="AD1" s="81"/>
      <c r="AE1" s="81"/>
      <c r="AF1" s="81"/>
      <c r="AI1" s="81"/>
      <c r="AJ1" s="78"/>
    </row>
    <row r="2" spans="1:36" x14ac:dyDescent="0.25">
      <c r="A2" s="80">
        <v>36725</v>
      </c>
      <c r="B2" s="81" t="s">
        <v>58</v>
      </c>
      <c r="C2" s="81" t="s">
        <v>59</v>
      </c>
      <c r="D2" s="81" t="s">
        <v>64</v>
      </c>
      <c r="E2" s="81" t="s">
        <v>38</v>
      </c>
      <c r="F2" s="81" t="s">
        <v>18</v>
      </c>
      <c r="G2" s="81" t="s">
        <v>37</v>
      </c>
      <c r="H2" s="80">
        <v>36708</v>
      </c>
      <c r="I2" s="81">
        <v>0</v>
      </c>
      <c r="J2" s="79">
        <f ca="1">IF(ISNA(K2),0,(I2*K2))</f>
        <v>0</v>
      </c>
      <c r="K2" s="79">
        <f ca="1">VLOOKUP(G2,CurveTable,2,FALSE)</f>
        <v>1</v>
      </c>
      <c r="L2" s="79" t="str">
        <f ca="1">G2&amp;H2</f>
        <v>GD-AECOUS-DAILY36708</v>
      </c>
      <c r="M2" s="79">
        <f ca="1">SUM(I2/UOM)</f>
        <v>0</v>
      </c>
      <c r="N2" s="79">
        <f ca="1">SUM(J2/UOM)</f>
        <v>0</v>
      </c>
      <c r="O2" s="83" t="str">
        <f ca="1">INDEX(AG$2:AH$199,MATCH(D2&amp;G2,AH$2:AH$199,0),1)</f>
        <v>G</v>
      </c>
      <c r="P2" s="83" t="str">
        <f ca="1">INDEX([17]Portfolios!A$3:G$929,MATCH(D2,[17]Portfolios!B$3:B$929,0),7)</f>
        <v>IMCANADA</v>
      </c>
      <c r="Q2" s="83">
        <f ca="1">IF($O2="P",INDEX('[17]Date Master'!I$3:J$332,MATCH($H2,'[17]Date Master'!I$3:I$332,0),2),0)</f>
        <v>0</v>
      </c>
      <c r="R2" s="83">
        <f ca="1">IF($O2="D",INDEX('[17]Date Master'!O$3:P$332,MATCH($H2,'[17]Date Master'!O$3:O$332,0),2),0)</f>
        <v>0</v>
      </c>
      <c r="S2" s="83">
        <f ca="1">IF($O2="PHY",INDEX('[17]Date Master'!R$3:S$332,MATCH($H2,'[17]Date Master'!R$3:R$332,0),2),0)</f>
        <v>0</v>
      </c>
      <c r="T2" s="83">
        <f ca="1">IF($O2="G",INDEX('[17]Date Master'!R$3:S$332,MATCH($H2,'[17]Date Master'!R$3:R$332,0),2),0)</f>
        <v>1</v>
      </c>
      <c r="U2" s="83">
        <f ca="1">SUM(Q2:T2)</f>
        <v>1</v>
      </c>
      <c r="V2" s="83" t="str">
        <f ca="1">P2&amp;O2&amp;U2</f>
        <v>IMCANADAG1</v>
      </c>
      <c r="W2" s="83" t="str">
        <f ca="1">IF(ISNA(V2),"-",INDEX([17]Portfolios!A$3:H$827,MATCH(D2,[17]Portfolios!B$3:B$827,0),7)&amp;H2)</f>
        <v>IMCANADA36708</v>
      </c>
      <c r="X2" s="83" t="str">
        <f ca="1">IF(ISNA(V2),"-",P2&amp;E2&amp;H2)</f>
        <v>IMCANADAM36708</v>
      </c>
      <c r="Y2" s="83" t="str">
        <f ca="1">P2&amp;O2</f>
        <v>IMCANADAG</v>
      </c>
      <c r="AC2" s="80"/>
      <c r="AD2" s="81"/>
      <c r="AE2" s="81"/>
      <c r="AF2" s="81"/>
      <c r="AI2" s="81"/>
      <c r="AJ2" s="78"/>
    </row>
    <row r="3" spans="1:36" x14ac:dyDescent="0.25">
      <c r="A3" s="80">
        <v>36725</v>
      </c>
      <c r="B3" s="81" t="s">
        <v>58</v>
      </c>
      <c r="C3" s="81" t="s">
        <v>59</v>
      </c>
      <c r="D3" s="81" t="s">
        <v>64</v>
      </c>
      <c r="E3" s="81" t="s">
        <v>38</v>
      </c>
      <c r="F3" s="81" t="s">
        <v>18</v>
      </c>
      <c r="G3" s="81" t="s">
        <v>60</v>
      </c>
      <c r="H3" s="80">
        <v>36739</v>
      </c>
      <c r="I3" s="81">
        <v>-4207200</v>
      </c>
      <c r="J3" s="79">
        <f t="shared" ref="J3:J14" ca="1" si="0">IF(ISNA(K3),0,(I3*K3))</f>
        <v>-4207200</v>
      </c>
      <c r="K3" s="79">
        <f t="shared" ref="K3:K14" ca="1" si="1">VLOOKUP(G3,CurveTable,2,FALSE)</f>
        <v>1</v>
      </c>
      <c r="L3" s="79" t="str">
        <f t="shared" ref="L3:L14" si="2">G3&amp;H3</f>
        <v>NG36739</v>
      </c>
      <c r="M3" s="79">
        <f t="shared" ref="M3:M14" si="3">SUM(I3/UOM)</f>
        <v>-420.72</v>
      </c>
      <c r="N3" s="79">
        <f t="shared" ref="N3:N14" ca="1" si="4">SUM(J3/UOM)</f>
        <v>-420.72</v>
      </c>
      <c r="O3" s="83" t="str">
        <f t="shared" ref="O3:O14" si="5">INDEX(AG$2:AH$199,MATCH(D3&amp;G3,AH$2:AH$199,0),1)</f>
        <v>G</v>
      </c>
      <c r="P3" s="83" t="str">
        <f ca="1">INDEX([17]Portfolios!A$3:G$929,MATCH(D3,[17]Portfolios!B$3:B$929,0),7)</f>
        <v>IMCANADA</v>
      </c>
      <c r="Q3" s="83">
        <f ca="1">IF($O3="P",INDEX('[17]Date Master'!I$3:J$332,MATCH($H3,'[17]Date Master'!I$3:I$332,0),2),0)</f>
        <v>0</v>
      </c>
      <c r="R3" s="83">
        <f ca="1">IF($O3="D",INDEX('[17]Date Master'!O$3:P$332,MATCH($H3,'[17]Date Master'!O$3:O$332,0),2),0)</f>
        <v>0</v>
      </c>
      <c r="S3" s="83">
        <f ca="1">IF($O3="PHY",INDEX('[17]Date Master'!R$3:S$332,MATCH($H3,'[17]Date Master'!R$3:R$332,0),2),0)</f>
        <v>0</v>
      </c>
      <c r="T3" s="83">
        <f ca="1">IF($O3="G",INDEX('[17]Date Master'!R$3:S$332,MATCH($H3,'[17]Date Master'!R$3:R$332,0),2),0)</f>
        <v>3</v>
      </c>
      <c r="U3" s="83">
        <f t="shared" ref="U3:U14" ca="1" si="6">SUM(Q3:T3)</f>
        <v>3</v>
      </c>
      <c r="V3" s="83" t="str">
        <f t="shared" ref="V3:V14" ca="1" si="7">P3&amp;O3&amp;U3</f>
        <v>IMCANADAG3</v>
      </c>
      <c r="W3" s="83" t="str">
        <f ca="1">IF(ISNA(V3),"-",INDEX([17]Portfolios!A$3:H$827,MATCH(D3,[17]Portfolios!B$3:B$827,0),7)&amp;H3)</f>
        <v>IMCANADA36739</v>
      </c>
      <c r="X3" s="83" t="str">
        <f t="shared" ref="X3:X14" ca="1" si="8">IF(ISNA(V3),"-",P3&amp;E3&amp;H3)</f>
        <v>IMCANADAM36739</v>
      </c>
      <c r="Y3" s="83" t="str">
        <f t="shared" ref="Y3:Y14" ca="1" si="9">P3&amp;O3</f>
        <v>IMCANADAG</v>
      </c>
      <c r="AC3" s="80"/>
      <c r="AD3" s="81"/>
      <c r="AE3" s="81"/>
      <c r="AF3" s="81"/>
      <c r="AI3" s="81"/>
      <c r="AJ3" s="78"/>
    </row>
    <row r="4" spans="1:36" x14ac:dyDescent="0.25">
      <c r="A4" s="80">
        <v>36725</v>
      </c>
      <c r="B4" s="81" t="s">
        <v>58</v>
      </c>
      <c r="C4" s="81" t="s">
        <v>59</v>
      </c>
      <c r="D4" s="81" t="s">
        <v>64</v>
      </c>
      <c r="E4" s="81" t="s">
        <v>38</v>
      </c>
      <c r="F4" s="81" t="s">
        <v>18</v>
      </c>
      <c r="G4" s="81" t="s">
        <v>61</v>
      </c>
      <c r="H4" s="80">
        <v>36708</v>
      </c>
      <c r="I4" s="81">
        <v>3527053</v>
      </c>
      <c r="J4" s="79">
        <f t="shared" ca="1" si="0"/>
        <v>3527053</v>
      </c>
      <c r="K4" s="79">
        <f t="shared" ca="1" si="1"/>
        <v>1</v>
      </c>
      <c r="L4" s="79" t="str">
        <f t="shared" si="2"/>
        <v>NGMR-AECO/C36708</v>
      </c>
      <c r="M4" s="79">
        <f t="shared" si="3"/>
        <v>352.70530000000002</v>
      </c>
      <c r="N4" s="79">
        <f t="shared" ca="1" si="4"/>
        <v>352.70530000000002</v>
      </c>
      <c r="O4" s="83" t="str">
        <f t="shared" si="5"/>
        <v>G</v>
      </c>
      <c r="P4" s="83" t="str">
        <f ca="1">INDEX([17]Portfolios!A$3:G$929,MATCH(D4,[17]Portfolios!B$3:B$929,0),7)</f>
        <v>IMCANADA</v>
      </c>
      <c r="Q4" s="83">
        <f ca="1">IF($O4="P",INDEX('[17]Date Master'!I$3:J$332,MATCH($H4,'[17]Date Master'!I$3:I$332,0),2),0)</f>
        <v>0</v>
      </c>
      <c r="R4" s="83">
        <f ca="1">IF($O4="D",INDEX('[17]Date Master'!O$3:P$332,MATCH($H4,'[17]Date Master'!O$3:O$332,0),2),0)</f>
        <v>0</v>
      </c>
      <c r="S4" s="83">
        <f ca="1">IF($O4="PHY",INDEX('[17]Date Master'!R$3:S$332,MATCH($H4,'[17]Date Master'!R$3:R$332,0),2),0)</f>
        <v>0</v>
      </c>
      <c r="T4" s="83">
        <f ca="1">IF($O4="G",INDEX('[17]Date Master'!R$3:S$332,MATCH($H4,'[17]Date Master'!R$3:R$332,0),2),0)</f>
        <v>1</v>
      </c>
      <c r="U4" s="83">
        <f t="shared" ca="1" si="6"/>
        <v>1</v>
      </c>
      <c r="V4" s="83" t="str">
        <f t="shared" ca="1" si="7"/>
        <v>IMCANADAG1</v>
      </c>
      <c r="W4" s="83" t="str">
        <f ca="1">IF(ISNA(V4),"-",INDEX([17]Portfolios!A$3:H$827,MATCH(D4,[17]Portfolios!B$3:B$827,0),7)&amp;H4)</f>
        <v>IMCANADA36708</v>
      </c>
      <c r="X4" s="83" t="str">
        <f t="shared" ca="1" si="8"/>
        <v>IMCANADAM36708</v>
      </c>
      <c r="Y4" s="83" t="str">
        <f t="shared" ca="1" si="9"/>
        <v>IMCANADAG</v>
      </c>
      <c r="AC4" s="80"/>
      <c r="AD4" s="81"/>
      <c r="AE4" s="81"/>
      <c r="AF4" s="81"/>
      <c r="AI4" s="81"/>
      <c r="AJ4" s="78"/>
    </row>
    <row r="5" spans="1:36" x14ac:dyDescent="0.25">
      <c r="A5" s="80">
        <v>36725</v>
      </c>
      <c r="B5" s="81" t="s">
        <v>58</v>
      </c>
      <c r="C5" s="81" t="s">
        <v>59</v>
      </c>
      <c r="D5" s="81" t="s">
        <v>72</v>
      </c>
      <c r="E5" s="81" t="s">
        <v>38</v>
      </c>
      <c r="F5" s="81" t="s">
        <v>20</v>
      </c>
      <c r="G5" s="81" t="s">
        <v>39</v>
      </c>
      <c r="H5" s="80">
        <v>36739</v>
      </c>
      <c r="I5" s="81">
        <v>120000</v>
      </c>
      <c r="J5" s="79">
        <f t="shared" ca="1" si="0"/>
        <v>120000</v>
      </c>
      <c r="K5" s="79">
        <f t="shared" ca="1" si="1"/>
        <v>1</v>
      </c>
      <c r="L5" s="79" t="str">
        <f t="shared" si="2"/>
        <v>GDP-HEHUB36739</v>
      </c>
      <c r="M5" s="79">
        <f t="shared" si="3"/>
        <v>12</v>
      </c>
      <c r="N5" s="79">
        <f t="shared" ca="1" si="4"/>
        <v>12</v>
      </c>
      <c r="O5" s="83" t="str">
        <f t="shared" si="5"/>
        <v>PHY</v>
      </c>
      <c r="P5" s="83" t="str">
        <f ca="1">INDEX([17]Portfolios!A$3:G$929,MATCH(D5,[17]Portfolios!B$3:B$929,0),7)</f>
        <v>IMCANADA</v>
      </c>
      <c r="Q5" s="83">
        <f ca="1">IF($O5="P",INDEX('[17]Date Master'!I$3:J$332,MATCH($H5,'[17]Date Master'!I$3:I$332,0),2),0)</f>
        <v>0</v>
      </c>
      <c r="R5" s="83">
        <f ca="1">IF($O5="D",INDEX('[17]Date Master'!O$3:P$332,MATCH($H5,'[17]Date Master'!O$3:O$332,0),2),0)</f>
        <v>0</v>
      </c>
      <c r="S5" s="83">
        <f ca="1">IF($O5="PHY",INDEX('[17]Date Master'!R$3:S$332,MATCH($H5,'[17]Date Master'!R$3:R$332,0),2),0)</f>
        <v>3</v>
      </c>
      <c r="T5" s="83">
        <f ca="1">IF($O5="G",INDEX('[17]Date Master'!R$3:S$332,MATCH($H5,'[17]Date Master'!R$3:R$332,0),2),0)</f>
        <v>0</v>
      </c>
      <c r="U5" s="83">
        <f t="shared" ca="1" si="6"/>
        <v>3</v>
      </c>
      <c r="V5" s="83" t="str">
        <f t="shared" ca="1" si="7"/>
        <v>IMCANADAPHY3</v>
      </c>
      <c r="W5" s="83" t="str">
        <f ca="1">IF(ISNA(V5),"-",INDEX([17]Portfolios!A$3:H$827,MATCH(D5,[17]Portfolios!B$3:B$827,0),7)&amp;H5)</f>
        <v>IMCANADA36739</v>
      </c>
      <c r="X5" s="83" t="str">
        <f t="shared" ca="1" si="8"/>
        <v>IMCANADAM36739</v>
      </c>
      <c r="Y5" s="83" t="str">
        <f t="shared" ca="1" si="9"/>
        <v>IMCANADAPHY</v>
      </c>
      <c r="AC5" s="80"/>
      <c r="AD5" s="81"/>
      <c r="AE5" s="81"/>
      <c r="AF5" s="81"/>
    </row>
    <row r="6" spans="1:36" x14ac:dyDescent="0.25">
      <c r="A6" s="80">
        <v>36725</v>
      </c>
      <c r="B6" s="81" t="s">
        <v>58</v>
      </c>
      <c r="C6" s="81" t="s">
        <v>59</v>
      </c>
      <c r="D6" s="81" t="s">
        <v>72</v>
      </c>
      <c r="E6" s="81" t="s">
        <v>38</v>
      </c>
      <c r="F6" s="81" t="s">
        <v>20</v>
      </c>
      <c r="G6" s="81" t="s">
        <v>65</v>
      </c>
      <c r="H6" s="80">
        <v>36739</v>
      </c>
      <c r="I6" s="81">
        <v>0</v>
      </c>
      <c r="J6" s="79">
        <f t="shared" ca="1" si="0"/>
        <v>0</v>
      </c>
      <c r="K6" s="79" t="e">
        <f t="shared" ca="1" si="1"/>
        <v>#N/A</v>
      </c>
      <c r="L6" s="79" t="str">
        <f t="shared" si="2"/>
        <v>GDP-NTHWST/CANB36739</v>
      </c>
      <c r="M6" s="79">
        <f t="shared" si="3"/>
        <v>0</v>
      </c>
      <c r="N6" s="79">
        <f t="shared" ca="1" si="4"/>
        <v>0</v>
      </c>
      <c r="O6" s="83" t="str">
        <f t="shared" si="5"/>
        <v>PHY</v>
      </c>
      <c r="P6" s="83" t="str">
        <f ca="1">INDEX([17]Portfolios!A$3:G$929,MATCH(D6,[17]Portfolios!B$3:B$929,0),7)</f>
        <v>IMCANADA</v>
      </c>
      <c r="Q6" s="83">
        <f ca="1">IF($O6="P",INDEX('[17]Date Master'!I$3:J$332,MATCH($H6,'[17]Date Master'!I$3:I$332,0),2),0)</f>
        <v>0</v>
      </c>
      <c r="R6" s="83">
        <f ca="1">IF($O6="D",INDEX('[17]Date Master'!O$3:P$332,MATCH($H6,'[17]Date Master'!O$3:O$332,0),2),0)</f>
        <v>0</v>
      </c>
      <c r="S6" s="83">
        <f ca="1">IF($O6="PHY",INDEX('[17]Date Master'!R$3:S$332,MATCH($H6,'[17]Date Master'!R$3:R$332,0),2),0)</f>
        <v>3</v>
      </c>
      <c r="T6" s="83">
        <f ca="1">IF($O6="G",INDEX('[17]Date Master'!R$3:S$332,MATCH($H6,'[17]Date Master'!R$3:R$332,0),2),0)</f>
        <v>0</v>
      </c>
      <c r="U6" s="83">
        <f t="shared" ca="1" si="6"/>
        <v>3</v>
      </c>
      <c r="V6" s="83" t="str">
        <f t="shared" ca="1" si="7"/>
        <v>IMCANADAPHY3</v>
      </c>
      <c r="W6" s="83" t="str">
        <f ca="1">IF(ISNA(V6),"-",INDEX([17]Portfolios!A$3:H$827,MATCH(D6,[17]Portfolios!B$3:B$827,0),7)&amp;H6)</f>
        <v>IMCANADA36739</v>
      </c>
      <c r="X6" s="83" t="str">
        <f t="shared" ca="1" si="8"/>
        <v>IMCANADAM36739</v>
      </c>
      <c r="Y6" s="83" t="str">
        <f t="shared" ca="1" si="9"/>
        <v>IMCANADAPHY</v>
      </c>
      <c r="AC6" s="80"/>
      <c r="AD6" s="81"/>
      <c r="AE6" s="81"/>
      <c r="AF6" s="81"/>
      <c r="AJ6" s="78"/>
    </row>
    <row r="7" spans="1:36" x14ac:dyDescent="0.25">
      <c r="A7" s="80">
        <v>36725</v>
      </c>
      <c r="B7" s="81" t="s">
        <v>58</v>
      </c>
      <c r="C7" s="81" t="s">
        <v>59</v>
      </c>
      <c r="D7" s="81" t="s">
        <v>72</v>
      </c>
      <c r="E7" s="81" t="s">
        <v>38</v>
      </c>
      <c r="F7" s="81" t="s">
        <v>20</v>
      </c>
      <c r="G7" s="81" t="s">
        <v>40</v>
      </c>
      <c r="H7" s="80">
        <v>36739</v>
      </c>
      <c r="I7" s="81">
        <v>-276518</v>
      </c>
      <c r="J7" s="79">
        <f t="shared" ca="1" si="0"/>
        <v>-276518</v>
      </c>
      <c r="K7" s="79">
        <f t="shared" ca="1" si="1"/>
        <v>1</v>
      </c>
      <c r="L7" s="79" t="str">
        <f t="shared" si="2"/>
        <v>IF-NTHWST/CANBR36739</v>
      </c>
      <c r="M7" s="79">
        <f t="shared" si="3"/>
        <v>-27.651800000000001</v>
      </c>
      <c r="N7" s="79">
        <f t="shared" ca="1" si="4"/>
        <v>-27.651800000000001</v>
      </c>
      <c r="O7" s="83" t="str">
        <f t="shared" si="5"/>
        <v>PHY</v>
      </c>
      <c r="P7" s="83" t="str">
        <f ca="1">INDEX([17]Portfolios!A$3:G$929,MATCH(D7,[17]Portfolios!B$3:B$929,0),7)</f>
        <v>IMCANADA</v>
      </c>
      <c r="Q7" s="83">
        <f ca="1">IF($O7="P",INDEX('[17]Date Master'!I$3:J$332,MATCH($H7,'[17]Date Master'!I$3:I$332,0),2),0)</f>
        <v>0</v>
      </c>
      <c r="R7" s="83">
        <f ca="1">IF($O7="D",INDEX('[17]Date Master'!O$3:P$332,MATCH($H7,'[17]Date Master'!O$3:O$332,0),2),0)</f>
        <v>0</v>
      </c>
      <c r="S7" s="83">
        <f ca="1">IF($O7="PHY",INDEX('[17]Date Master'!R$3:S$332,MATCH($H7,'[17]Date Master'!R$3:R$332,0),2),0)</f>
        <v>3</v>
      </c>
      <c r="T7" s="83">
        <f ca="1">IF($O7="G",INDEX('[17]Date Master'!R$3:S$332,MATCH($H7,'[17]Date Master'!R$3:R$332,0),2),0)</f>
        <v>0</v>
      </c>
      <c r="U7" s="83">
        <f t="shared" ca="1" si="6"/>
        <v>3</v>
      </c>
      <c r="V7" s="83" t="str">
        <f t="shared" ca="1" si="7"/>
        <v>IMCANADAPHY3</v>
      </c>
      <c r="W7" s="83" t="str">
        <f ca="1">IF(ISNA(V7),"-",INDEX([17]Portfolios!A$3:H$827,MATCH(D7,[17]Portfolios!B$3:B$827,0),7)&amp;H7)</f>
        <v>IMCANADA36739</v>
      </c>
      <c r="X7" s="83" t="str">
        <f t="shared" ca="1" si="8"/>
        <v>IMCANADAM36739</v>
      </c>
      <c r="Y7" s="83" t="str">
        <f t="shared" ca="1" si="9"/>
        <v>IMCANADAPHY</v>
      </c>
      <c r="AC7" s="80"/>
      <c r="AD7" s="81"/>
      <c r="AE7" s="81"/>
      <c r="AF7" s="81"/>
    </row>
    <row r="8" spans="1:36" x14ac:dyDescent="0.25">
      <c r="A8" s="80">
        <v>36725</v>
      </c>
      <c r="B8" s="81" t="s">
        <v>58</v>
      </c>
      <c r="C8" s="81" t="s">
        <v>59</v>
      </c>
      <c r="D8" s="81" t="s">
        <v>72</v>
      </c>
      <c r="E8" s="81" t="s">
        <v>38</v>
      </c>
      <c r="F8" s="81" t="s">
        <v>20</v>
      </c>
      <c r="G8" s="81" t="s">
        <v>60</v>
      </c>
      <c r="H8" s="80">
        <v>36739</v>
      </c>
      <c r="I8" s="81">
        <v>0</v>
      </c>
      <c r="J8" s="79">
        <f t="shared" ca="1" si="0"/>
        <v>0</v>
      </c>
      <c r="K8" s="79">
        <f t="shared" ca="1" si="1"/>
        <v>1</v>
      </c>
      <c r="L8" s="79" t="str">
        <f t="shared" si="2"/>
        <v>NG36739</v>
      </c>
      <c r="M8" s="79">
        <f t="shared" si="3"/>
        <v>0</v>
      </c>
      <c r="N8" s="79">
        <f t="shared" ca="1" si="4"/>
        <v>0</v>
      </c>
      <c r="O8" s="83" t="str">
        <f t="shared" si="5"/>
        <v>PHY</v>
      </c>
      <c r="P8" s="83" t="str">
        <f ca="1">INDEX([17]Portfolios!A$3:G$929,MATCH(D8,[17]Portfolios!B$3:B$929,0),7)</f>
        <v>IMCANADA</v>
      </c>
      <c r="Q8" s="83">
        <f ca="1">IF($O8="P",INDEX('[17]Date Master'!I$3:J$332,MATCH($H8,'[17]Date Master'!I$3:I$332,0),2),0)</f>
        <v>0</v>
      </c>
      <c r="R8" s="83">
        <f ca="1">IF($O8="D",INDEX('[17]Date Master'!O$3:P$332,MATCH($H8,'[17]Date Master'!O$3:O$332,0),2),0)</f>
        <v>0</v>
      </c>
      <c r="S8" s="83">
        <f ca="1">IF($O8="PHY",INDEX('[17]Date Master'!R$3:S$332,MATCH($H8,'[17]Date Master'!R$3:R$332,0),2),0)</f>
        <v>3</v>
      </c>
      <c r="T8" s="83">
        <f ca="1">IF($O8="G",INDEX('[17]Date Master'!R$3:S$332,MATCH($H8,'[17]Date Master'!R$3:R$332,0),2),0)</f>
        <v>0</v>
      </c>
      <c r="U8" s="83">
        <f t="shared" ca="1" si="6"/>
        <v>3</v>
      </c>
      <c r="V8" s="83" t="str">
        <f t="shared" ca="1" si="7"/>
        <v>IMCANADAPHY3</v>
      </c>
      <c r="W8" s="83" t="str">
        <f ca="1">IF(ISNA(V8),"-",INDEX([17]Portfolios!A$3:H$827,MATCH(D8,[17]Portfolios!B$3:B$827,0),7)&amp;H8)</f>
        <v>IMCANADA36739</v>
      </c>
      <c r="X8" s="83" t="str">
        <f t="shared" ca="1" si="8"/>
        <v>IMCANADAM36739</v>
      </c>
      <c r="Y8" s="83" t="str">
        <f t="shared" ca="1" si="9"/>
        <v>IMCANADAPHY</v>
      </c>
      <c r="AC8" s="80"/>
      <c r="AD8" s="81"/>
      <c r="AE8" s="81"/>
      <c r="AF8" s="81"/>
      <c r="AI8" s="81"/>
    </row>
    <row r="9" spans="1:36" x14ac:dyDescent="0.25">
      <c r="A9" s="80">
        <v>36725</v>
      </c>
      <c r="B9" s="81" t="s">
        <v>58</v>
      </c>
      <c r="C9" s="81" t="s">
        <v>59</v>
      </c>
      <c r="D9" s="81" t="s">
        <v>63</v>
      </c>
      <c r="E9" s="81" t="s">
        <v>20</v>
      </c>
      <c r="F9" s="81"/>
      <c r="G9" s="81" t="s">
        <v>73</v>
      </c>
      <c r="H9" s="80">
        <v>36739</v>
      </c>
      <c r="I9" s="81">
        <v>0</v>
      </c>
      <c r="J9" s="79">
        <f t="shared" ca="1" si="0"/>
        <v>0</v>
      </c>
      <c r="K9" s="79">
        <f t="shared" ca="1" si="1"/>
        <v>1</v>
      </c>
      <c r="L9" s="79" t="str">
        <f t="shared" si="2"/>
        <v>GDP-CHI.GATE36739</v>
      </c>
      <c r="M9" s="79">
        <f t="shared" si="3"/>
        <v>0</v>
      </c>
      <c r="N9" s="79">
        <f t="shared" ca="1" si="4"/>
        <v>0</v>
      </c>
      <c r="O9" s="83" t="str">
        <f t="shared" si="5"/>
        <v>P</v>
      </c>
      <c r="P9" s="83" t="str">
        <f ca="1">INDEX([17]Portfolios!A$3:G$929,MATCH(D9,[17]Portfolios!B$3:B$929,0),7)</f>
        <v>IMCANADA</v>
      </c>
      <c r="Q9" s="83">
        <f ca="1">IF($O9="P",INDEX('[17]Date Master'!I$3:J$332,MATCH($H9,'[17]Date Master'!I$3:I$332,0),2),0)</f>
        <v>3</v>
      </c>
      <c r="R9" s="83">
        <f ca="1">IF($O9="D",INDEX('[17]Date Master'!O$3:P$332,MATCH($H9,'[17]Date Master'!O$3:O$332,0),2),0)</f>
        <v>0</v>
      </c>
      <c r="S9" s="83">
        <f ca="1">IF($O9="PHY",INDEX('[17]Date Master'!R$3:S$332,MATCH($H9,'[17]Date Master'!R$3:R$332,0),2),0)</f>
        <v>0</v>
      </c>
      <c r="T9" s="83">
        <f ca="1">IF($O9="G",INDEX('[17]Date Master'!R$3:S$332,MATCH($H9,'[17]Date Master'!R$3:R$332,0),2),0)</f>
        <v>0</v>
      </c>
      <c r="U9" s="83">
        <f t="shared" ca="1" si="6"/>
        <v>3</v>
      </c>
      <c r="V9" s="83" t="str">
        <f t="shared" ca="1" si="7"/>
        <v>IMCANADAP3</v>
      </c>
      <c r="W9" s="83" t="str">
        <f ca="1">IF(ISNA(V9),"-",INDEX([17]Portfolios!A$3:H$827,MATCH(D9,[17]Portfolios!B$3:B$827,0),7)&amp;H9)</f>
        <v>IMCANADA36739</v>
      </c>
      <c r="X9" s="83" t="str">
        <f t="shared" ca="1" si="8"/>
        <v>IMCANADAP36739</v>
      </c>
      <c r="Y9" s="83" t="str">
        <f t="shared" ca="1" si="9"/>
        <v>IMCANADAP</v>
      </c>
      <c r="AC9" s="80"/>
      <c r="AD9" s="81"/>
      <c r="AE9" s="81"/>
      <c r="AF9" s="81"/>
      <c r="AI9" s="81"/>
    </row>
    <row r="10" spans="1:36" x14ac:dyDescent="0.25">
      <c r="A10" s="80">
        <v>36725</v>
      </c>
      <c r="B10" s="81" t="s">
        <v>58</v>
      </c>
      <c r="C10" s="81" t="s">
        <v>59</v>
      </c>
      <c r="D10" s="81" t="s">
        <v>63</v>
      </c>
      <c r="E10" s="81" t="s">
        <v>20</v>
      </c>
      <c r="F10" s="81"/>
      <c r="G10" s="81" t="s">
        <v>74</v>
      </c>
      <c r="H10" s="80">
        <v>36861</v>
      </c>
      <c r="I10" s="81">
        <v>0</v>
      </c>
      <c r="J10" s="79">
        <f t="shared" ca="1" si="0"/>
        <v>0</v>
      </c>
      <c r="K10" s="79" t="e">
        <f t="shared" ca="1" si="1"/>
        <v>#N/A</v>
      </c>
      <c r="L10" s="79" t="str">
        <f t="shared" si="2"/>
        <v>GDP-ELPO/SANJUA36861</v>
      </c>
      <c r="M10" s="79">
        <f t="shared" si="3"/>
        <v>0</v>
      </c>
      <c r="N10" s="79">
        <f t="shared" ca="1" si="4"/>
        <v>0</v>
      </c>
      <c r="O10" s="83" t="str">
        <f t="shared" si="5"/>
        <v>P</v>
      </c>
      <c r="P10" s="83" t="str">
        <f ca="1">INDEX([17]Portfolios!A$3:G$929,MATCH(D10,[17]Portfolios!B$3:B$929,0),7)</f>
        <v>IMCANADA</v>
      </c>
      <c r="Q10" s="83">
        <f ca="1">IF($O10="P",INDEX('[17]Date Master'!I$3:J$332,MATCH($H10,'[17]Date Master'!I$3:I$332,0),2),0)</f>
        <v>7</v>
      </c>
      <c r="R10" s="83">
        <f ca="1">IF($O10="D",INDEX('[17]Date Master'!O$3:P$332,MATCH($H10,'[17]Date Master'!O$3:O$332,0),2),0)</f>
        <v>0</v>
      </c>
      <c r="S10" s="83">
        <f ca="1">IF($O10="PHY",INDEX('[17]Date Master'!R$3:S$332,MATCH($H10,'[17]Date Master'!R$3:R$332,0),2),0)</f>
        <v>0</v>
      </c>
      <c r="T10" s="83">
        <f ca="1">IF($O10="G",INDEX('[17]Date Master'!R$3:S$332,MATCH($H10,'[17]Date Master'!R$3:R$332,0),2),0)</f>
        <v>0</v>
      </c>
      <c r="U10" s="83">
        <f t="shared" ca="1" si="6"/>
        <v>7</v>
      </c>
      <c r="V10" s="83" t="str">
        <f t="shared" ca="1" si="7"/>
        <v>IMCANADAP7</v>
      </c>
      <c r="W10" s="83" t="str">
        <f ca="1">IF(ISNA(V10),"-",INDEX([17]Portfolios!A$3:H$827,MATCH(D10,[17]Portfolios!B$3:B$827,0),7)&amp;H10)</f>
        <v>IMCANADA36861</v>
      </c>
      <c r="X10" s="83" t="str">
        <f t="shared" ca="1" si="8"/>
        <v>IMCANADAP36861</v>
      </c>
      <c r="Y10" s="83" t="str">
        <f t="shared" ca="1" si="9"/>
        <v>IMCANADAP</v>
      </c>
      <c r="AC10" s="80"/>
      <c r="AD10" s="81"/>
      <c r="AE10" s="81"/>
      <c r="AF10" s="81"/>
    </row>
    <row r="11" spans="1:36" x14ac:dyDescent="0.25">
      <c r="A11" s="80">
        <v>36725</v>
      </c>
      <c r="B11" s="81" t="s">
        <v>58</v>
      </c>
      <c r="C11" s="81" t="s">
        <v>59</v>
      </c>
      <c r="D11" s="81" t="s">
        <v>63</v>
      </c>
      <c r="E11" s="81" t="s">
        <v>20</v>
      </c>
      <c r="F11" s="81"/>
      <c r="G11" s="81" t="s">
        <v>75</v>
      </c>
      <c r="H11" s="80">
        <v>36831</v>
      </c>
      <c r="I11" s="81">
        <v>0</v>
      </c>
      <c r="J11" s="79">
        <f t="shared" ca="1" si="0"/>
        <v>0</v>
      </c>
      <c r="K11" s="79" t="e">
        <f t="shared" ca="1" si="1"/>
        <v>#N/A</v>
      </c>
      <c r="L11" s="79" t="str">
        <f t="shared" si="2"/>
        <v>GDP-MALIN-CTYGA36831</v>
      </c>
      <c r="M11" s="79">
        <f t="shared" si="3"/>
        <v>0</v>
      </c>
      <c r="N11" s="79">
        <f t="shared" ca="1" si="4"/>
        <v>0</v>
      </c>
      <c r="O11" s="83" t="str">
        <f t="shared" si="5"/>
        <v>P</v>
      </c>
      <c r="P11" s="83" t="str">
        <f ca="1">INDEX([17]Portfolios!A$3:G$929,MATCH(D11,[17]Portfolios!B$3:B$929,0),7)</f>
        <v>IMCANADA</v>
      </c>
      <c r="Q11" s="83">
        <f ca="1">IF($O11="P",INDEX('[17]Date Master'!I$3:J$332,MATCH($H11,'[17]Date Master'!I$3:I$332,0),2),0)</f>
        <v>6</v>
      </c>
      <c r="R11" s="83">
        <f ca="1">IF($O11="D",INDEX('[17]Date Master'!O$3:P$332,MATCH($H11,'[17]Date Master'!O$3:O$332,0),2),0)</f>
        <v>0</v>
      </c>
      <c r="S11" s="83">
        <f ca="1">IF($O11="PHY",INDEX('[17]Date Master'!R$3:S$332,MATCH($H11,'[17]Date Master'!R$3:R$332,0),2),0)</f>
        <v>0</v>
      </c>
      <c r="T11" s="83">
        <f ca="1">IF($O11="G",INDEX('[17]Date Master'!R$3:S$332,MATCH($H11,'[17]Date Master'!R$3:R$332,0),2),0)</f>
        <v>0</v>
      </c>
      <c r="U11" s="83">
        <f t="shared" ca="1" si="6"/>
        <v>6</v>
      </c>
      <c r="V11" s="83" t="str">
        <f t="shared" ca="1" si="7"/>
        <v>IMCANADAP6</v>
      </c>
      <c r="W11" s="83" t="str">
        <f ca="1">IF(ISNA(V11),"-",INDEX([17]Portfolios!A$3:H$827,MATCH(D11,[17]Portfolios!B$3:B$827,0),7)&amp;H11)</f>
        <v>IMCANADA36831</v>
      </c>
      <c r="X11" s="83" t="str">
        <f t="shared" ca="1" si="8"/>
        <v>IMCANADAP36831</v>
      </c>
      <c r="Y11" s="83" t="str">
        <f t="shared" ca="1" si="9"/>
        <v>IMCANADAP</v>
      </c>
      <c r="AC11" s="80"/>
      <c r="AD11" s="81"/>
      <c r="AE11" s="81"/>
      <c r="AF11" s="81"/>
    </row>
    <row r="12" spans="1:36" x14ac:dyDescent="0.25">
      <c r="A12" s="80">
        <v>36725</v>
      </c>
      <c r="B12" s="81" t="s">
        <v>58</v>
      </c>
      <c r="C12" s="81" t="s">
        <v>59</v>
      </c>
      <c r="D12" s="81" t="s">
        <v>63</v>
      </c>
      <c r="E12" s="81" t="s">
        <v>20</v>
      </c>
      <c r="F12" s="81"/>
      <c r="G12" s="81" t="s">
        <v>65</v>
      </c>
      <c r="H12" s="80">
        <v>36739</v>
      </c>
      <c r="I12" s="81">
        <v>0</v>
      </c>
      <c r="J12" s="79">
        <f t="shared" ca="1" si="0"/>
        <v>0</v>
      </c>
      <c r="K12" s="79" t="e">
        <f t="shared" ca="1" si="1"/>
        <v>#N/A</v>
      </c>
      <c r="L12" s="79" t="str">
        <f t="shared" si="2"/>
        <v>GDP-NTHWST/CANB36739</v>
      </c>
      <c r="M12" s="79">
        <f t="shared" si="3"/>
        <v>0</v>
      </c>
      <c r="N12" s="79">
        <f t="shared" ca="1" si="4"/>
        <v>0</v>
      </c>
      <c r="O12" s="83" t="str">
        <f t="shared" si="5"/>
        <v>P</v>
      </c>
      <c r="P12" s="83" t="str">
        <f ca="1">INDEX([17]Portfolios!A$3:G$929,MATCH(D12,[17]Portfolios!B$3:B$929,0),7)</f>
        <v>IMCANADA</v>
      </c>
      <c r="Q12" s="83">
        <f ca="1">IF($O12="P",INDEX('[17]Date Master'!I$3:J$332,MATCH($H12,'[17]Date Master'!I$3:I$332,0),2),0)</f>
        <v>3</v>
      </c>
      <c r="R12" s="83">
        <f ca="1">IF($O12="D",INDEX('[17]Date Master'!O$3:P$332,MATCH($H12,'[17]Date Master'!O$3:O$332,0),2),0)</f>
        <v>0</v>
      </c>
      <c r="S12" s="83">
        <f ca="1">IF($O12="PHY",INDEX('[17]Date Master'!R$3:S$332,MATCH($H12,'[17]Date Master'!R$3:R$332,0),2),0)</f>
        <v>0</v>
      </c>
      <c r="T12" s="83">
        <f ca="1">IF($O12="G",INDEX('[17]Date Master'!R$3:S$332,MATCH($H12,'[17]Date Master'!R$3:R$332,0),2),0)</f>
        <v>0</v>
      </c>
      <c r="U12" s="83">
        <f t="shared" ca="1" si="6"/>
        <v>3</v>
      </c>
      <c r="V12" s="83" t="str">
        <f t="shared" ca="1" si="7"/>
        <v>IMCANADAP3</v>
      </c>
      <c r="W12" s="83" t="str">
        <f ca="1">IF(ISNA(V12),"-",INDEX([17]Portfolios!A$3:H$827,MATCH(D12,[17]Portfolios!B$3:B$827,0),7)&amp;H12)</f>
        <v>IMCANADA36739</v>
      </c>
      <c r="X12" s="83" t="str">
        <f t="shared" ca="1" si="8"/>
        <v>IMCANADAP36739</v>
      </c>
      <c r="Y12" s="83" t="str">
        <f t="shared" ca="1" si="9"/>
        <v>IMCANADAP</v>
      </c>
      <c r="AC12" s="80"/>
      <c r="AD12" s="81"/>
      <c r="AE12" s="81"/>
      <c r="AF12" s="81"/>
      <c r="AI12" s="81"/>
    </row>
    <row r="13" spans="1:36" x14ac:dyDescent="0.25">
      <c r="A13" s="80">
        <v>36725</v>
      </c>
      <c r="B13" s="81" t="s">
        <v>58</v>
      </c>
      <c r="C13" s="81" t="s">
        <v>59</v>
      </c>
      <c r="D13" s="81" t="s">
        <v>63</v>
      </c>
      <c r="E13" s="81" t="s">
        <v>20</v>
      </c>
      <c r="F13" s="81"/>
      <c r="G13" s="81" t="s">
        <v>57</v>
      </c>
      <c r="H13" s="80">
        <v>36800</v>
      </c>
      <c r="I13" s="81">
        <v>155000</v>
      </c>
      <c r="J13" s="79">
        <f t="shared" ca="1" si="0"/>
        <v>155000</v>
      </c>
      <c r="K13" s="79">
        <f t="shared" ca="1" si="1"/>
        <v>1</v>
      </c>
      <c r="L13" s="79" t="str">
        <f t="shared" si="2"/>
        <v>IF-NWPL-ROCK/CA36800</v>
      </c>
      <c r="M13" s="79">
        <f t="shared" si="3"/>
        <v>15.5</v>
      </c>
      <c r="N13" s="79">
        <f t="shared" ca="1" si="4"/>
        <v>15.5</v>
      </c>
      <c r="O13" s="83" t="str">
        <f t="shared" si="5"/>
        <v>P</v>
      </c>
      <c r="P13" s="83" t="str">
        <f ca="1">INDEX([17]Portfolios!A$3:G$929,MATCH(D13,[17]Portfolios!B$3:B$929,0),7)</f>
        <v>IMCANADA</v>
      </c>
      <c r="Q13" s="83">
        <f ca="1">IF($O13="P",INDEX('[17]Date Master'!I$3:J$332,MATCH($H13,'[17]Date Master'!I$3:I$332,0),2),0)</f>
        <v>5</v>
      </c>
      <c r="R13" s="83">
        <f ca="1">IF($O13="D",INDEX('[17]Date Master'!O$3:P$332,MATCH($H13,'[17]Date Master'!O$3:O$332,0),2),0)</f>
        <v>0</v>
      </c>
      <c r="S13" s="83">
        <f ca="1">IF($O13="PHY",INDEX('[17]Date Master'!R$3:S$332,MATCH($H13,'[17]Date Master'!R$3:R$332,0),2),0)</f>
        <v>0</v>
      </c>
      <c r="T13" s="83">
        <f ca="1">IF($O13="G",INDEX('[17]Date Master'!R$3:S$332,MATCH($H13,'[17]Date Master'!R$3:R$332,0),2),0)</f>
        <v>0</v>
      </c>
      <c r="U13" s="83">
        <f t="shared" ca="1" si="6"/>
        <v>5</v>
      </c>
      <c r="V13" s="83" t="str">
        <f t="shared" ca="1" si="7"/>
        <v>IMCANADAP5</v>
      </c>
      <c r="W13" s="83" t="str">
        <f ca="1">IF(ISNA(V13),"-",INDEX([17]Portfolios!A$3:H$827,MATCH(D13,[17]Portfolios!B$3:B$827,0),7)&amp;H13)</f>
        <v>IMCANADA36800</v>
      </c>
      <c r="X13" s="83" t="str">
        <f t="shared" ca="1" si="8"/>
        <v>IMCANADAP36800</v>
      </c>
      <c r="Y13" s="83" t="str">
        <f t="shared" ca="1" si="9"/>
        <v>IMCANADAP</v>
      </c>
      <c r="AC13" s="80"/>
      <c r="AD13" s="81"/>
      <c r="AE13" s="81"/>
      <c r="AF13" s="81"/>
      <c r="AI13" s="81"/>
    </row>
    <row r="14" spans="1:36" x14ac:dyDescent="0.25">
      <c r="A14" s="80">
        <v>36725</v>
      </c>
      <c r="B14" s="81" t="s">
        <v>58</v>
      </c>
      <c r="C14" s="81" t="s">
        <v>59</v>
      </c>
      <c r="D14" s="81" t="s">
        <v>63</v>
      </c>
      <c r="E14" s="81" t="s">
        <v>20</v>
      </c>
      <c r="F14" s="81"/>
      <c r="G14" s="81" t="s">
        <v>62</v>
      </c>
      <c r="H14" s="80">
        <v>36739</v>
      </c>
      <c r="I14" s="81">
        <v>-218782</v>
      </c>
      <c r="J14" s="79">
        <f t="shared" ca="1" si="0"/>
        <v>-218782</v>
      </c>
      <c r="K14" s="79">
        <f t="shared" ca="1" si="1"/>
        <v>1</v>
      </c>
      <c r="L14" s="79" t="str">
        <f t="shared" si="2"/>
        <v>STATION2/US$36739</v>
      </c>
      <c r="M14" s="79">
        <f t="shared" si="3"/>
        <v>-21.8782</v>
      </c>
      <c r="N14" s="79">
        <f t="shared" ca="1" si="4"/>
        <v>-21.8782</v>
      </c>
      <c r="O14" s="83" t="str">
        <f t="shared" si="5"/>
        <v>P</v>
      </c>
      <c r="P14" s="83" t="str">
        <f ca="1">INDEX([17]Portfolios!A$3:G$929,MATCH(D14,[17]Portfolios!B$3:B$929,0),7)</f>
        <v>IMCANADA</v>
      </c>
      <c r="Q14" s="83">
        <f ca="1">IF($O14="P",INDEX('[17]Date Master'!I$3:J$332,MATCH($H14,'[17]Date Master'!I$3:I$332,0),2),0)</f>
        <v>3</v>
      </c>
      <c r="R14" s="83">
        <f ca="1">IF($O14="D",INDEX('[17]Date Master'!O$3:P$332,MATCH($H14,'[17]Date Master'!O$3:O$332,0),2),0)</f>
        <v>0</v>
      </c>
      <c r="S14" s="83">
        <f ca="1">IF($O14="PHY",INDEX('[17]Date Master'!R$3:S$332,MATCH($H14,'[17]Date Master'!R$3:R$332,0),2),0)</f>
        <v>0</v>
      </c>
      <c r="T14" s="83">
        <f ca="1">IF($O14="G",INDEX('[17]Date Master'!R$3:S$332,MATCH($H14,'[17]Date Master'!R$3:R$332,0),2),0)</f>
        <v>0</v>
      </c>
      <c r="U14" s="83">
        <f t="shared" ca="1" si="6"/>
        <v>3</v>
      </c>
      <c r="V14" s="83" t="str">
        <f t="shared" ca="1" si="7"/>
        <v>IMCANADAP3</v>
      </c>
      <c r="W14" s="83" t="str">
        <f ca="1">IF(ISNA(V14),"-",INDEX([17]Portfolios!A$3:H$827,MATCH(D14,[17]Portfolios!B$3:B$827,0),7)&amp;H14)</f>
        <v>IMCANADA36739</v>
      </c>
      <c r="X14" s="83" t="str">
        <f t="shared" ca="1" si="8"/>
        <v>IMCANADAP36739</v>
      </c>
      <c r="Y14" s="83" t="str">
        <f t="shared" ca="1" si="9"/>
        <v>IMCANADAP</v>
      </c>
      <c r="AC14" s="80"/>
      <c r="AD14" s="81"/>
      <c r="AE14" s="81"/>
      <c r="AF14" s="81"/>
    </row>
    <row r="15" spans="1:36" x14ac:dyDescent="0.25">
      <c r="A15" s="80"/>
      <c r="B15" s="81"/>
      <c r="C15" s="81"/>
      <c r="D15" s="81"/>
      <c r="E15" s="81"/>
      <c r="F15" s="81"/>
      <c r="G15" s="81"/>
      <c r="H15" s="80"/>
      <c r="I15" s="81"/>
      <c r="J15" s="79"/>
      <c r="K15" s="79"/>
      <c r="L15" s="79"/>
      <c r="M15" s="79"/>
      <c r="N15" s="79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AC15" s="80"/>
      <c r="AD15" s="81"/>
      <c r="AE15" s="81"/>
      <c r="AF15" s="81"/>
    </row>
    <row r="16" spans="1:36" x14ac:dyDescent="0.25">
      <c r="A16" s="80"/>
      <c r="B16" s="81"/>
      <c r="C16" s="81"/>
      <c r="D16" s="81"/>
      <c r="E16" s="81"/>
      <c r="F16" s="81"/>
      <c r="G16" s="81"/>
      <c r="H16" s="80"/>
      <c r="I16" s="81"/>
      <c r="J16" s="79"/>
      <c r="K16" s="79"/>
      <c r="L16" s="79"/>
      <c r="M16" s="79"/>
      <c r="N16" s="79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AC16" s="80"/>
      <c r="AD16" s="81"/>
      <c r="AE16" s="81"/>
      <c r="AF16" s="81"/>
    </row>
    <row r="17" spans="1:36" x14ac:dyDescent="0.25">
      <c r="A17" s="80"/>
      <c r="B17" s="81"/>
      <c r="C17" s="81"/>
      <c r="D17" s="81"/>
      <c r="E17" s="81"/>
      <c r="F17" s="81"/>
      <c r="G17" s="81"/>
      <c r="H17" s="80"/>
      <c r="I17" s="81"/>
      <c r="J17" s="79"/>
      <c r="K17" s="79"/>
      <c r="L17" s="79"/>
      <c r="M17" s="79"/>
      <c r="N17" s="79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C17" s="80"/>
      <c r="AD17" s="81"/>
      <c r="AE17" s="81"/>
      <c r="AF17" s="81"/>
    </row>
    <row r="18" spans="1:36" x14ac:dyDescent="0.25">
      <c r="A18" s="80"/>
      <c r="B18" s="81"/>
      <c r="C18" s="81"/>
      <c r="D18" s="81"/>
      <c r="E18" s="81"/>
      <c r="F18" s="81"/>
      <c r="G18" s="81"/>
      <c r="H18" s="80"/>
      <c r="I18" s="81"/>
      <c r="J18" s="79"/>
      <c r="K18" s="79"/>
      <c r="L18" s="79"/>
      <c r="M18" s="79"/>
      <c r="N18" s="79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AC18" s="80"/>
      <c r="AD18" s="81"/>
      <c r="AE18" s="81"/>
      <c r="AF18" s="81"/>
      <c r="AJ18" s="78"/>
    </row>
    <row r="19" spans="1:36" x14ac:dyDescent="0.25">
      <c r="A19" s="80"/>
      <c r="B19" s="81"/>
      <c r="C19" s="81"/>
      <c r="D19" s="81"/>
      <c r="E19" s="81"/>
      <c r="F19" s="81"/>
      <c r="G19" s="81"/>
      <c r="H19" s="80"/>
      <c r="I19" s="81"/>
      <c r="J19" s="79"/>
      <c r="K19" s="79"/>
      <c r="L19" s="79"/>
      <c r="M19" s="79"/>
      <c r="N19" s="79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AC19" s="80"/>
      <c r="AD19" s="81"/>
      <c r="AE19" s="81"/>
      <c r="AF19" s="81"/>
      <c r="AJ19" s="78"/>
    </row>
    <row r="20" spans="1:36" x14ac:dyDescent="0.25">
      <c r="A20" s="80"/>
      <c r="B20" s="81"/>
      <c r="C20" s="81"/>
      <c r="D20" s="81"/>
      <c r="E20" s="81"/>
      <c r="F20" s="81"/>
      <c r="G20" s="81"/>
      <c r="H20" s="80"/>
      <c r="I20" s="81"/>
      <c r="J20" s="79"/>
      <c r="K20" s="79"/>
      <c r="L20" s="79"/>
      <c r="M20" s="79"/>
      <c r="N20" s="79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AC20" s="80"/>
      <c r="AD20" s="81"/>
      <c r="AE20" s="81"/>
      <c r="AF20" s="81"/>
      <c r="AJ20" s="78"/>
    </row>
    <row r="21" spans="1:36" x14ac:dyDescent="0.25">
      <c r="A21" s="80"/>
      <c r="B21" s="81"/>
      <c r="C21" s="81"/>
      <c r="D21" s="81"/>
      <c r="E21" s="81"/>
      <c r="F21" s="81"/>
      <c r="G21" s="81"/>
      <c r="H21" s="80"/>
      <c r="I21" s="81"/>
      <c r="J21" s="79"/>
      <c r="K21" s="79"/>
      <c r="L21" s="79"/>
      <c r="M21" s="79"/>
      <c r="N21" s="79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AC21" s="80"/>
      <c r="AD21" s="81"/>
      <c r="AE21" s="81"/>
      <c r="AJ21" s="78"/>
    </row>
    <row r="22" spans="1:36" x14ac:dyDescent="0.25">
      <c r="A22" s="80"/>
      <c r="B22" s="81"/>
      <c r="C22" s="81"/>
      <c r="D22" s="81"/>
      <c r="E22" s="81"/>
      <c r="F22" s="81"/>
      <c r="G22" s="81"/>
      <c r="H22" s="80"/>
      <c r="I22" s="81"/>
      <c r="J22" s="79"/>
      <c r="K22" s="79"/>
      <c r="L22" s="79"/>
      <c r="M22" s="79"/>
      <c r="N22" s="79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AC22" s="80"/>
      <c r="AD22" s="81"/>
      <c r="AE22" s="81"/>
    </row>
    <row r="23" spans="1:36" x14ac:dyDescent="0.25">
      <c r="A23" s="80"/>
      <c r="B23" s="81"/>
      <c r="C23" s="81"/>
      <c r="D23" s="81"/>
      <c r="E23" s="81"/>
      <c r="F23" s="81"/>
      <c r="G23" s="81"/>
      <c r="H23" s="80"/>
      <c r="I23" s="81"/>
      <c r="J23" s="79"/>
      <c r="K23" s="79"/>
      <c r="L23" s="79"/>
      <c r="M23" s="79"/>
      <c r="N23" s="79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AC23" s="80"/>
      <c r="AD23" s="81"/>
      <c r="AE23" s="81"/>
      <c r="AJ23" s="78"/>
    </row>
    <row r="24" spans="1:36" x14ac:dyDescent="0.25">
      <c r="A24" s="80"/>
      <c r="H24" s="80"/>
      <c r="J24" s="79"/>
      <c r="K24" s="79"/>
      <c r="L24" s="79"/>
      <c r="M24" s="79"/>
      <c r="N24" s="79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AC24" s="80"/>
      <c r="AD24" s="81"/>
      <c r="AJ24" s="78"/>
    </row>
    <row r="25" spans="1:36" x14ac:dyDescent="0.25">
      <c r="A25" s="80"/>
      <c r="H25" s="80"/>
      <c r="J25" s="79"/>
      <c r="K25" s="79"/>
      <c r="L25" s="79"/>
      <c r="M25" s="79"/>
      <c r="N25" s="79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AC25" s="80"/>
      <c r="AD25" s="81"/>
      <c r="AE25" s="81"/>
      <c r="AJ25" s="78"/>
    </row>
    <row r="26" spans="1:36" x14ac:dyDescent="0.25">
      <c r="A26" s="80"/>
      <c r="H26" s="80"/>
      <c r="J26" s="79"/>
      <c r="K26" s="79"/>
      <c r="L26" s="79"/>
      <c r="M26" s="79"/>
      <c r="N26" s="79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AC26" s="80"/>
      <c r="AD26" s="81"/>
      <c r="AE26" s="81"/>
      <c r="AF26" s="81"/>
      <c r="AJ26" s="78"/>
    </row>
    <row r="27" spans="1:36" x14ac:dyDescent="0.25">
      <c r="A27" s="80"/>
      <c r="H27" s="80"/>
      <c r="J27" s="79"/>
      <c r="K27" s="79"/>
      <c r="L27" s="79"/>
      <c r="M27" s="79"/>
      <c r="N27" s="79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AC27" s="80"/>
      <c r="AD27" s="81"/>
      <c r="AE27" s="81"/>
      <c r="AF27" s="84"/>
    </row>
    <row r="28" spans="1:36" x14ac:dyDescent="0.25">
      <c r="A28" s="80"/>
      <c r="H28" s="80"/>
      <c r="J28" s="79"/>
      <c r="K28" s="79"/>
      <c r="L28" s="79"/>
      <c r="M28" s="79"/>
      <c r="N28" s="79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AC28" s="80"/>
      <c r="AD28" s="81"/>
      <c r="AE28" s="81"/>
      <c r="AF28" s="84"/>
    </row>
    <row r="29" spans="1:36" x14ac:dyDescent="0.25">
      <c r="A29" s="80"/>
      <c r="H29" s="80"/>
      <c r="J29" s="79"/>
      <c r="K29" s="79"/>
      <c r="L29" s="79"/>
      <c r="M29" s="79"/>
      <c r="N29" s="79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AC29" s="80"/>
      <c r="AD29" s="81"/>
      <c r="AE29" s="81"/>
      <c r="AF29" s="81"/>
    </row>
    <row r="30" spans="1:36" x14ac:dyDescent="0.25">
      <c r="A30" s="80"/>
      <c r="H30" s="80"/>
      <c r="J30" s="79"/>
      <c r="K30" s="79"/>
      <c r="L30" s="79"/>
      <c r="M30" s="79"/>
      <c r="N30" s="79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AC30" s="80"/>
      <c r="AD30" s="81"/>
      <c r="AE30" s="81"/>
      <c r="AF30" s="81"/>
    </row>
    <row r="31" spans="1:36" x14ac:dyDescent="0.25">
      <c r="A31" s="80"/>
      <c r="H31" s="80"/>
      <c r="J31" s="79"/>
      <c r="K31" s="79"/>
      <c r="L31" s="79"/>
      <c r="M31" s="79"/>
      <c r="N31" s="79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AC31" s="80"/>
      <c r="AD31" s="81"/>
      <c r="AE31" s="81"/>
      <c r="AF31" s="81"/>
    </row>
    <row r="32" spans="1:36" x14ac:dyDescent="0.25">
      <c r="A32" s="80"/>
      <c r="H32" s="80"/>
      <c r="J32" s="79"/>
      <c r="K32" s="79"/>
      <c r="L32" s="79"/>
      <c r="M32" s="79"/>
      <c r="N32" s="79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AC32" s="80"/>
      <c r="AD32" s="81"/>
      <c r="AE32" s="81"/>
      <c r="AF32" s="81"/>
    </row>
    <row r="33" spans="1:32" x14ac:dyDescent="0.25">
      <c r="A33" s="80"/>
      <c r="H33" s="80"/>
      <c r="J33" s="79"/>
      <c r="K33" s="79"/>
      <c r="L33" s="79"/>
      <c r="M33" s="79"/>
      <c r="N33" s="79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AC33" s="80"/>
      <c r="AD33" s="81"/>
      <c r="AE33" s="81"/>
      <c r="AF33" s="81"/>
    </row>
    <row r="34" spans="1:32" x14ac:dyDescent="0.25">
      <c r="A34" s="85"/>
      <c r="H34" s="80"/>
      <c r="J34" s="79"/>
      <c r="K34" s="79"/>
      <c r="L34" s="79"/>
      <c r="M34" s="79"/>
      <c r="N34" s="79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AC34" s="80"/>
      <c r="AD34" s="81"/>
    </row>
    <row r="35" spans="1:32" x14ac:dyDescent="0.25">
      <c r="A35" s="85"/>
      <c r="H35" s="80"/>
      <c r="J35" s="79"/>
      <c r="K35" s="79"/>
      <c r="L35" s="79"/>
      <c r="M35" s="79"/>
      <c r="N35" s="79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AC35" s="80"/>
      <c r="AD35" s="81"/>
    </row>
    <row r="36" spans="1:32" x14ac:dyDescent="0.25">
      <c r="A36" s="85"/>
      <c r="H36" s="80"/>
      <c r="J36" s="79"/>
      <c r="K36" s="79"/>
      <c r="L36" s="79"/>
      <c r="M36" s="79"/>
      <c r="N36" s="79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AC36" s="80"/>
      <c r="AD36" s="81"/>
    </row>
    <row r="37" spans="1:32" x14ac:dyDescent="0.25">
      <c r="A37" s="85"/>
      <c r="H37" s="80"/>
      <c r="J37" s="79"/>
      <c r="K37" s="79"/>
      <c r="L37" s="79"/>
      <c r="M37" s="79"/>
      <c r="N37" s="79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AC37" s="80"/>
      <c r="AD37" s="81"/>
      <c r="AE37" s="81"/>
      <c r="AF37" s="81"/>
    </row>
    <row r="38" spans="1:32" x14ac:dyDescent="0.25">
      <c r="A38" s="85"/>
      <c r="H38" s="80"/>
      <c r="J38" s="79"/>
      <c r="K38" s="79"/>
      <c r="L38" s="79"/>
      <c r="M38" s="79"/>
      <c r="N38" s="79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AC38" s="80"/>
      <c r="AD38" s="81"/>
    </row>
    <row r="39" spans="1:32" x14ac:dyDescent="0.25">
      <c r="A39" s="85"/>
      <c r="H39" s="80"/>
      <c r="J39" s="79"/>
      <c r="K39" s="79"/>
      <c r="L39" s="79"/>
      <c r="M39" s="79"/>
      <c r="N39" s="79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AC39" s="80"/>
      <c r="AD39" s="81"/>
    </row>
    <row r="40" spans="1:32" x14ac:dyDescent="0.25">
      <c r="A40" s="85"/>
      <c r="H40" s="80"/>
      <c r="J40" s="79"/>
      <c r="K40" s="79"/>
      <c r="L40" s="79"/>
      <c r="M40" s="79"/>
      <c r="N40" s="79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AC40" s="80"/>
      <c r="AD40" s="81"/>
    </row>
    <row r="41" spans="1:32" x14ac:dyDescent="0.25">
      <c r="A41" s="85"/>
      <c r="H41" s="80"/>
      <c r="J41" s="79"/>
      <c r="K41" s="79"/>
      <c r="L41" s="79"/>
      <c r="M41" s="79"/>
      <c r="N41" s="79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AC41" s="80"/>
      <c r="AD41" s="81"/>
    </row>
    <row r="42" spans="1:32" x14ac:dyDescent="0.25">
      <c r="A42" s="85"/>
      <c r="H42" s="80"/>
      <c r="J42" s="79"/>
      <c r="K42" s="79"/>
      <c r="L42" s="79"/>
      <c r="M42" s="79"/>
      <c r="N42" s="79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AC42" s="80"/>
      <c r="AD42" s="81"/>
    </row>
    <row r="43" spans="1:32" x14ac:dyDescent="0.25">
      <c r="A43" s="85"/>
      <c r="H43" s="80"/>
      <c r="J43" s="79"/>
      <c r="K43" s="79"/>
      <c r="L43" s="79"/>
      <c r="M43" s="79"/>
      <c r="N43" s="79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AC43" s="80"/>
      <c r="AD43" s="81"/>
    </row>
    <row r="44" spans="1:32" x14ac:dyDescent="0.25">
      <c r="A44" s="85"/>
      <c r="H44" s="80"/>
      <c r="J44" s="79"/>
      <c r="K44" s="79"/>
      <c r="L44" s="79"/>
      <c r="M44" s="79"/>
      <c r="N44" s="79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AC44" s="80"/>
      <c r="AD44" s="81"/>
    </row>
    <row r="45" spans="1:32" x14ac:dyDescent="0.25">
      <c r="A45" s="85"/>
      <c r="H45" s="80"/>
      <c r="J45" s="79"/>
      <c r="K45" s="79"/>
      <c r="L45" s="79"/>
      <c r="M45" s="79"/>
      <c r="N45" s="79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AC45" s="80"/>
      <c r="AD45" s="81"/>
    </row>
    <row r="46" spans="1:32" x14ac:dyDescent="0.25">
      <c r="A46" s="85"/>
      <c r="H46" s="80"/>
      <c r="J46" s="79"/>
      <c r="K46" s="79"/>
      <c r="L46" s="79"/>
      <c r="M46" s="79"/>
      <c r="N46" s="79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AC46" s="80"/>
      <c r="AD46" s="81"/>
    </row>
    <row r="47" spans="1:32" x14ac:dyDescent="0.25">
      <c r="A47" s="85"/>
      <c r="H47" s="80"/>
      <c r="J47" s="79"/>
      <c r="K47" s="79"/>
      <c r="L47" s="79"/>
      <c r="M47" s="79"/>
      <c r="N47" s="79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AC47" s="80"/>
      <c r="AD47" s="81"/>
    </row>
    <row r="48" spans="1:32" x14ac:dyDescent="0.25">
      <c r="A48" s="85"/>
      <c r="H48" s="80"/>
      <c r="J48" s="79"/>
      <c r="K48" s="79"/>
      <c r="L48" s="79"/>
      <c r="M48" s="79"/>
      <c r="N48" s="79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AC48" s="80"/>
      <c r="AD48" s="81"/>
    </row>
    <row r="49" spans="1:33" x14ac:dyDescent="0.25">
      <c r="A49" s="85"/>
      <c r="H49" s="80"/>
      <c r="J49" s="79"/>
      <c r="K49" s="79"/>
      <c r="L49" s="79"/>
      <c r="M49" s="79"/>
      <c r="N49" s="79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AC49" s="80"/>
      <c r="AD49" s="81"/>
    </row>
    <row r="50" spans="1:33" x14ac:dyDescent="0.25">
      <c r="A50" s="85"/>
      <c r="H50" s="80"/>
      <c r="J50" s="79"/>
      <c r="K50" s="79"/>
      <c r="L50" s="79"/>
      <c r="M50" s="79"/>
      <c r="N50" s="79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AC50" s="80"/>
      <c r="AD50" s="81"/>
    </row>
    <row r="51" spans="1:33" x14ac:dyDescent="0.25">
      <c r="A51" s="85"/>
      <c r="H51" s="80"/>
      <c r="J51" s="79"/>
      <c r="K51" s="79"/>
      <c r="L51" s="79"/>
      <c r="M51" s="79"/>
      <c r="N51" s="79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AC51" s="80"/>
      <c r="AD51" s="81"/>
    </row>
    <row r="52" spans="1:33" x14ac:dyDescent="0.25">
      <c r="A52" s="85"/>
      <c r="H52" s="80"/>
      <c r="J52" s="79"/>
      <c r="K52" s="79"/>
      <c r="L52" s="79"/>
      <c r="M52" s="79"/>
      <c r="N52" s="79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AC52" s="80"/>
      <c r="AD52" s="81"/>
    </row>
    <row r="53" spans="1:33" x14ac:dyDescent="0.25">
      <c r="A53" s="85"/>
      <c r="H53" s="80"/>
      <c r="J53" s="79"/>
      <c r="K53" s="79"/>
      <c r="L53" s="79"/>
      <c r="M53" s="79"/>
      <c r="N53" s="79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AC53" s="80"/>
      <c r="AD53" s="81"/>
    </row>
    <row r="54" spans="1:33" x14ac:dyDescent="0.25">
      <c r="A54" s="85"/>
      <c r="H54" s="80"/>
      <c r="J54" s="79"/>
      <c r="K54" s="79"/>
      <c r="L54" s="79"/>
      <c r="M54" s="79"/>
      <c r="N54" s="79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AC54" s="80"/>
      <c r="AD54" s="81"/>
    </row>
    <row r="55" spans="1:33" x14ac:dyDescent="0.25">
      <c r="A55" s="85"/>
      <c r="H55" s="80"/>
      <c r="J55" s="79"/>
      <c r="K55" s="79"/>
      <c r="L55" s="79"/>
      <c r="M55" s="79"/>
      <c r="N55" s="79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AC55" s="80"/>
      <c r="AD55" s="81"/>
    </row>
    <row r="56" spans="1:33" x14ac:dyDescent="0.25">
      <c r="A56" s="85"/>
      <c r="H56" s="80"/>
      <c r="J56" s="79"/>
      <c r="K56" s="79"/>
      <c r="L56" s="79"/>
      <c r="M56" s="79"/>
      <c r="N56" s="79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AC56" s="80"/>
      <c r="AD56" s="81"/>
    </row>
    <row r="57" spans="1:33" x14ac:dyDescent="0.25">
      <c r="A57" s="85"/>
      <c r="H57" s="80"/>
      <c r="J57" s="79"/>
      <c r="K57" s="79"/>
      <c r="L57" s="79"/>
      <c r="M57" s="79"/>
      <c r="N57" s="79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AC57" s="80"/>
      <c r="AD57" s="81"/>
    </row>
    <row r="58" spans="1:33" x14ac:dyDescent="0.25">
      <c r="A58" s="85"/>
      <c r="H58" s="80"/>
      <c r="J58" s="79"/>
      <c r="K58" s="79"/>
      <c r="L58" s="79"/>
      <c r="M58" s="79"/>
      <c r="N58" s="79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AC58" s="80"/>
      <c r="AD58" s="81"/>
    </row>
    <row r="59" spans="1:33" x14ac:dyDescent="0.25">
      <c r="A59" s="85"/>
      <c r="H59" s="80"/>
      <c r="J59" s="79"/>
      <c r="K59" s="79"/>
      <c r="L59" s="79"/>
      <c r="M59" s="79"/>
      <c r="N59" s="79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AC59" s="80"/>
      <c r="AD59" s="81"/>
    </row>
    <row r="60" spans="1:33" x14ac:dyDescent="0.25">
      <c r="A60" s="85"/>
      <c r="H60" s="80"/>
      <c r="J60" s="79"/>
      <c r="K60" s="79"/>
      <c r="L60" s="79"/>
      <c r="M60" s="79"/>
      <c r="N60" s="79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AC60" s="80"/>
      <c r="AD60" s="81"/>
    </row>
    <row r="61" spans="1:33" x14ac:dyDescent="0.25">
      <c r="A61" s="85"/>
      <c r="H61" s="80"/>
      <c r="J61" s="79"/>
      <c r="K61" s="79"/>
      <c r="L61" s="79"/>
      <c r="M61" s="79"/>
      <c r="N61" s="79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AC61" s="80"/>
      <c r="AD61" s="81"/>
    </row>
    <row r="62" spans="1:33" x14ac:dyDescent="0.25">
      <c r="A62" s="85"/>
      <c r="H62" s="80"/>
      <c r="J62" s="79"/>
      <c r="K62" s="79"/>
      <c r="L62" s="79"/>
      <c r="M62" s="79"/>
      <c r="N62" s="79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AC62" s="80"/>
      <c r="AD62" s="81"/>
      <c r="AE62" s="81"/>
      <c r="AF62" s="81"/>
      <c r="AG62" s="81"/>
    </row>
    <row r="63" spans="1:33" x14ac:dyDescent="0.25">
      <c r="A63" s="85"/>
      <c r="H63" s="80"/>
      <c r="J63" s="79"/>
      <c r="K63" s="79"/>
      <c r="L63" s="79"/>
      <c r="M63" s="79"/>
      <c r="N63" s="79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AC63" s="80"/>
      <c r="AD63" s="81"/>
      <c r="AE63" s="81"/>
      <c r="AF63" s="81"/>
      <c r="AG63" s="81"/>
    </row>
    <row r="64" spans="1:33" x14ac:dyDescent="0.25">
      <c r="A64" s="85"/>
      <c r="H64" s="80"/>
      <c r="J64" s="79"/>
      <c r="K64" s="79"/>
      <c r="L64" s="79"/>
      <c r="M64" s="79"/>
      <c r="N64" s="79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AC64" s="80"/>
      <c r="AD64" s="81"/>
    </row>
    <row r="65" spans="1:30" x14ac:dyDescent="0.25">
      <c r="A65" s="85"/>
      <c r="H65" s="80"/>
      <c r="J65" s="79"/>
      <c r="K65" s="79"/>
      <c r="L65" s="79"/>
      <c r="M65" s="79"/>
      <c r="N65" s="79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AC65" s="80"/>
      <c r="AD65" s="81"/>
    </row>
    <row r="66" spans="1:30" x14ac:dyDescent="0.25">
      <c r="A66" s="85"/>
      <c r="H66" s="80"/>
      <c r="J66" s="79"/>
      <c r="K66" s="79"/>
      <c r="L66" s="79"/>
      <c r="M66" s="79"/>
      <c r="N66" s="79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AC66" s="80"/>
      <c r="AD66" s="81"/>
    </row>
    <row r="67" spans="1:30" x14ac:dyDescent="0.25">
      <c r="A67" s="85"/>
      <c r="H67" s="80"/>
      <c r="J67" s="79"/>
      <c r="K67" s="79"/>
      <c r="L67" s="79"/>
      <c r="M67" s="79"/>
      <c r="N67" s="79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AC67" s="80"/>
      <c r="AD67" s="81"/>
    </row>
    <row r="68" spans="1:30" x14ac:dyDescent="0.25">
      <c r="A68" s="85"/>
      <c r="H68" s="80"/>
      <c r="J68" s="79"/>
      <c r="K68" s="79"/>
      <c r="L68" s="79"/>
      <c r="M68" s="79"/>
      <c r="N68" s="79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AC68" s="80"/>
      <c r="AD68" s="81"/>
    </row>
    <row r="69" spans="1:30" x14ac:dyDescent="0.25">
      <c r="A69" s="85"/>
      <c r="H69" s="80"/>
      <c r="J69" s="79"/>
      <c r="K69" s="79"/>
      <c r="L69" s="79"/>
      <c r="M69" s="79"/>
      <c r="N69" s="79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AC69" s="80"/>
      <c r="AD69" s="81"/>
    </row>
    <row r="70" spans="1:30" x14ac:dyDescent="0.25">
      <c r="A70" s="85"/>
      <c r="H70" s="80"/>
      <c r="J70" s="79"/>
      <c r="K70" s="79"/>
      <c r="L70" s="79"/>
      <c r="M70" s="79"/>
      <c r="N70" s="79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AC70" s="80"/>
      <c r="AD70" s="81"/>
    </row>
    <row r="71" spans="1:30" x14ac:dyDescent="0.25">
      <c r="A71" s="85"/>
      <c r="H71" s="80"/>
      <c r="J71" s="79"/>
      <c r="K71" s="79"/>
      <c r="L71" s="79"/>
      <c r="M71" s="79"/>
      <c r="N71" s="79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AC71" s="80"/>
      <c r="AD71" s="81"/>
    </row>
    <row r="72" spans="1:30" x14ac:dyDescent="0.25">
      <c r="A72" s="85"/>
      <c r="H72" s="80"/>
      <c r="J72" s="79"/>
      <c r="K72" s="79"/>
      <c r="L72" s="79"/>
      <c r="M72" s="79"/>
      <c r="N72" s="79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AC72" s="80"/>
      <c r="AD72" s="81"/>
    </row>
    <row r="73" spans="1:30" x14ac:dyDescent="0.25">
      <c r="A73" s="85"/>
      <c r="H73" s="80"/>
      <c r="J73" s="79"/>
      <c r="K73" s="79"/>
      <c r="L73" s="79"/>
      <c r="M73" s="79"/>
      <c r="N73" s="79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AC73" s="80"/>
      <c r="AD73" s="81"/>
    </row>
    <row r="74" spans="1:30" x14ac:dyDescent="0.25">
      <c r="A74" s="85"/>
      <c r="H74" s="80"/>
      <c r="J74" s="79"/>
      <c r="K74" s="79"/>
      <c r="L74" s="79"/>
      <c r="M74" s="79"/>
      <c r="N74" s="79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AC74" s="80"/>
      <c r="AD74" s="81"/>
    </row>
    <row r="75" spans="1:30" x14ac:dyDescent="0.25">
      <c r="A75" s="85"/>
      <c r="H75" s="80"/>
      <c r="J75" s="79"/>
      <c r="K75" s="79"/>
      <c r="L75" s="79"/>
      <c r="M75" s="79"/>
      <c r="N75" s="79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AC75" s="80"/>
      <c r="AD75" s="81"/>
    </row>
    <row r="76" spans="1:30" x14ac:dyDescent="0.25">
      <c r="A76" s="85"/>
      <c r="H76" s="80"/>
      <c r="J76" s="79"/>
      <c r="K76" s="79"/>
      <c r="L76" s="79"/>
      <c r="M76" s="79"/>
      <c r="N76" s="79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AC76" s="80"/>
      <c r="AD76" s="81"/>
    </row>
    <row r="77" spans="1:30" x14ac:dyDescent="0.25">
      <c r="A77" s="85"/>
      <c r="H77" s="80"/>
      <c r="J77" s="79"/>
      <c r="K77" s="79"/>
      <c r="L77" s="79"/>
      <c r="M77" s="79"/>
      <c r="N77" s="79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AC77" s="80"/>
      <c r="AD77" s="81"/>
    </row>
    <row r="78" spans="1:30" x14ac:dyDescent="0.25">
      <c r="A78" s="85"/>
      <c r="H78" s="80"/>
      <c r="J78" s="79"/>
      <c r="K78" s="79"/>
      <c r="L78" s="79"/>
      <c r="M78" s="79"/>
      <c r="N78" s="79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AC78" s="80"/>
      <c r="AD78" s="81"/>
    </row>
    <row r="79" spans="1:30" x14ac:dyDescent="0.25">
      <c r="A79" s="85"/>
      <c r="H79" s="80"/>
      <c r="J79" s="79"/>
      <c r="K79" s="79"/>
      <c r="L79" s="79"/>
      <c r="M79" s="79"/>
      <c r="N79" s="79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AC79" s="80"/>
      <c r="AD79" s="81"/>
    </row>
    <row r="80" spans="1:30" x14ac:dyDescent="0.25">
      <c r="A80" s="85"/>
      <c r="H80" s="80"/>
      <c r="J80" s="79"/>
      <c r="K80" s="79"/>
      <c r="L80" s="79"/>
      <c r="M80" s="79"/>
      <c r="N80" s="79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AC80" s="80"/>
      <c r="AD80" s="81"/>
    </row>
    <row r="81" spans="1:30" x14ac:dyDescent="0.25">
      <c r="A81" s="85"/>
      <c r="H81" s="80"/>
      <c r="J81" s="79"/>
      <c r="K81" s="79"/>
      <c r="L81" s="79"/>
      <c r="M81" s="79"/>
      <c r="N81" s="79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AC81" s="80"/>
      <c r="AD81" s="81"/>
    </row>
    <row r="82" spans="1:30" x14ac:dyDescent="0.25">
      <c r="A82" s="85"/>
      <c r="H82" s="80"/>
      <c r="J82" s="79"/>
      <c r="K82" s="79"/>
      <c r="L82" s="79"/>
      <c r="M82" s="79"/>
      <c r="N82" s="79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AC82" s="80"/>
      <c r="AD82" s="81"/>
    </row>
    <row r="83" spans="1:30" x14ac:dyDescent="0.25">
      <c r="H83" s="80"/>
      <c r="J83" s="79"/>
      <c r="K83" s="79"/>
      <c r="L83" s="79"/>
      <c r="M83" s="79"/>
      <c r="N83" s="79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AC83" s="80"/>
      <c r="AD83" s="81"/>
    </row>
    <row r="84" spans="1:30" x14ac:dyDescent="0.25">
      <c r="H84" s="80"/>
      <c r="J84" s="79"/>
      <c r="K84" s="79"/>
      <c r="L84" s="79"/>
      <c r="M84" s="79"/>
      <c r="N84" s="79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AC84" s="80"/>
      <c r="AD84" s="81"/>
    </row>
    <row r="85" spans="1:30" x14ac:dyDescent="0.25">
      <c r="H85" s="80"/>
      <c r="J85" s="79"/>
      <c r="K85" s="79"/>
      <c r="L85" s="79"/>
      <c r="M85" s="79"/>
      <c r="N85" s="79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AC85" s="80"/>
      <c r="AD85" s="81"/>
    </row>
    <row r="86" spans="1:30" x14ac:dyDescent="0.25">
      <c r="H86" s="80"/>
      <c r="J86" s="79"/>
      <c r="K86" s="79"/>
      <c r="L86" s="79"/>
      <c r="M86" s="79"/>
      <c r="N86" s="79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AC86" s="80"/>
      <c r="AD86" s="81"/>
    </row>
    <row r="87" spans="1:30" x14ac:dyDescent="0.25">
      <c r="H87" s="80"/>
      <c r="J87" s="79"/>
      <c r="K87" s="79"/>
      <c r="L87" s="79"/>
      <c r="M87" s="79"/>
      <c r="N87" s="79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AC87" s="80"/>
      <c r="AD87" s="81"/>
    </row>
    <row r="88" spans="1:30" x14ac:dyDescent="0.25">
      <c r="H88" s="80"/>
      <c r="J88" s="79"/>
      <c r="K88" s="79"/>
      <c r="L88" s="79"/>
      <c r="M88" s="79"/>
      <c r="N88" s="79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AC88" s="80"/>
      <c r="AD88" s="81"/>
    </row>
    <row r="89" spans="1:30" x14ac:dyDescent="0.25">
      <c r="H89" s="80"/>
      <c r="J89" s="79"/>
      <c r="K89" s="79"/>
      <c r="L89" s="79"/>
      <c r="M89" s="79"/>
      <c r="N89" s="79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AC89" s="80"/>
      <c r="AD89" s="81"/>
    </row>
    <row r="90" spans="1:30" x14ac:dyDescent="0.25">
      <c r="H90" s="80"/>
      <c r="J90" s="79"/>
      <c r="K90" s="79"/>
      <c r="L90" s="79"/>
      <c r="M90" s="79"/>
      <c r="N90" s="79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AC90" s="80"/>
      <c r="AD90" s="81"/>
    </row>
    <row r="91" spans="1:30" x14ac:dyDescent="0.25">
      <c r="H91" s="80"/>
      <c r="J91" s="79"/>
      <c r="K91" s="79"/>
      <c r="L91" s="79"/>
      <c r="M91" s="79"/>
      <c r="N91" s="79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AC91" s="80"/>
      <c r="AD91" s="81"/>
    </row>
    <row r="92" spans="1:30" x14ac:dyDescent="0.25">
      <c r="H92" s="80"/>
      <c r="J92" s="79"/>
      <c r="K92" s="79"/>
      <c r="L92" s="79"/>
      <c r="M92" s="79"/>
      <c r="N92" s="79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AC92" s="80"/>
      <c r="AD92" s="81"/>
    </row>
    <row r="93" spans="1:30" x14ac:dyDescent="0.25">
      <c r="H93" s="80"/>
      <c r="J93" s="79"/>
      <c r="K93" s="79"/>
      <c r="L93" s="79"/>
      <c r="M93" s="79"/>
      <c r="N93" s="79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AC93" s="80"/>
      <c r="AD93" s="81"/>
    </row>
    <row r="94" spans="1:30" x14ac:dyDescent="0.25">
      <c r="H94" s="80"/>
      <c r="J94" s="79"/>
      <c r="K94" s="79"/>
      <c r="L94" s="79"/>
      <c r="M94" s="79"/>
      <c r="N94" s="79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AC94" s="80"/>
      <c r="AD94" s="81"/>
    </row>
    <row r="95" spans="1:30" x14ac:dyDescent="0.25">
      <c r="H95" s="80"/>
      <c r="J95" s="79"/>
      <c r="K95" s="79"/>
      <c r="L95" s="79"/>
      <c r="M95" s="79"/>
      <c r="N95" s="79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AC95" s="80"/>
      <c r="AD95" s="81"/>
    </row>
    <row r="96" spans="1:30" x14ac:dyDescent="0.25">
      <c r="H96" s="80"/>
      <c r="J96" s="79"/>
      <c r="K96" s="79"/>
      <c r="L96" s="79"/>
      <c r="M96" s="79"/>
      <c r="N96" s="79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AC96" s="80"/>
      <c r="AD96" s="81"/>
    </row>
    <row r="97" spans="8:30" x14ac:dyDescent="0.25">
      <c r="H97" s="80"/>
      <c r="J97" s="79"/>
      <c r="K97" s="79"/>
      <c r="L97" s="79"/>
      <c r="M97" s="79"/>
      <c r="N97" s="79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AC97" s="80"/>
      <c r="AD97" s="81"/>
    </row>
    <row r="98" spans="8:30" x14ac:dyDescent="0.25">
      <c r="H98" s="80"/>
      <c r="J98" s="79"/>
      <c r="K98" s="79"/>
      <c r="L98" s="79"/>
      <c r="M98" s="79"/>
      <c r="N98" s="79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AC98" s="80"/>
      <c r="AD98" s="81"/>
    </row>
    <row r="99" spans="8:30" x14ac:dyDescent="0.25">
      <c r="H99" s="80"/>
      <c r="J99" s="79"/>
      <c r="K99" s="79"/>
      <c r="L99" s="79"/>
      <c r="M99" s="79"/>
      <c r="N99" s="79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AC99" s="80"/>
      <c r="AD99" s="81"/>
    </row>
    <row r="100" spans="8:30" x14ac:dyDescent="0.25">
      <c r="H100" s="80"/>
      <c r="J100" s="79"/>
      <c r="K100" s="79"/>
      <c r="L100" s="79"/>
      <c r="M100" s="79"/>
      <c r="N100" s="79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AC100" s="80"/>
      <c r="AD100" s="81"/>
    </row>
    <row r="101" spans="8:30" x14ac:dyDescent="0.25">
      <c r="H101" s="80"/>
      <c r="J101" s="79"/>
      <c r="K101" s="79"/>
      <c r="L101" s="79"/>
      <c r="M101" s="79"/>
      <c r="N101" s="79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AC101" s="80"/>
      <c r="AD101" s="81"/>
    </row>
    <row r="102" spans="8:30" x14ac:dyDescent="0.25">
      <c r="H102" s="80"/>
      <c r="J102" s="79"/>
      <c r="K102" s="79"/>
      <c r="L102" s="79"/>
      <c r="M102" s="79"/>
      <c r="N102" s="79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AC102" s="80"/>
      <c r="AD102" s="81"/>
    </row>
    <row r="103" spans="8:30" x14ac:dyDescent="0.25">
      <c r="AC103" s="80"/>
      <c r="AD103" s="81"/>
    </row>
    <row r="104" spans="8:30" x14ac:dyDescent="0.25">
      <c r="AC104" s="80"/>
      <c r="AD104" s="81"/>
    </row>
    <row r="105" spans="8:30" x14ac:dyDescent="0.25">
      <c r="AC105" s="80"/>
      <c r="AD105" s="81"/>
    </row>
    <row r="106" spans="8:30" x14ac:dyDescent="0.25">
      <c r="AC106" s="80"/>
      <c r="AD106" s="81"/>
    </row>
    <row r="107" spans="8:30" x14ac:dyDescent="0.25">
      <c r="AC107" s="80"/>
      <c r="AD107" s="81"/>
    </row>
    <row r="108" spans="8:30" x14ac:dyDescent="0.25">
      <c r="AC108" s="80"/>
      <c r="AD108" s="81"/>
    </row>
    <row r="109" spans="8:30" x14ac:dyDescent="0.25">
      <c r="AC109" s="80"/>
      <c r="AD109" s="81"/>
    </row>
    <row r="110" spans="8:30" x14ac:dyDescent="0.25">
      <c r="AC110" s="80"/>
      <c r="AD110" s="81"/>
    </row>
    <row r="111" spans="8:30" x14ac:dyDescent="0.25">
      <c r="AC111" s="80"/>
      <c r="AD111" s="81"/>
    </row>
    <row r="112" spans="8:30" x14ac:dyDescent="0.25">
      <c r="AC112" s="80"/>
      <c r="AD112" s="81"/>
    </row>
    <row r="113" spans="29:30" x14ac:dyDescent="0.25">
      <c r="AC113" s="80"/>
      <c r="AD113" s="81"/>
    </row>
    <row r="114" spans="29:30" x14ac:dyDescent="0.25">
      <c r="AC114" s="80"/>
      <c r="AD114" s="81"/>
    </row>
    <row r="115" spans="29:30" x14ac:dyDescent="0.25">
      <c r="AC115" s="80"/>
      <c r="AD115" s="81"/>
    </row>
    <row r="116" spans="29:30" x14ac:dyDescent="0.25">
      <c r="AC116" s="80"/>
      <c r="AD116" s="81"/>
    </row>
    <row r="117" spans="29:30" x14ac:dyDescent="0.25">
      <c r="AC117" s="80"/>
      <c r="AD117" s="81"/>
    </row>
    <row r="118" spans="29:30" x14ac:dyDescent="0.25">
      <c r="AC118" s="80"/>
      <c r="AD118" s="81"/>
    </row>
    <row r="119" spans="29:30" x14ac:dyDescent="0.25">
      <c r="AC119" s="80"/>
      <c r="AD119" s="81"/>
    </row>
    <row r="120" spans="29:30" x14ac:dyDescent="0.25">
      <c r="AC120" s="80"/>
      <c r="AD120" s="81"/>
    </row>
    <row r="121" spans="29:30" x14ac:dyDescent="0.25">
      <c r="AC121" s="80"/>
      <c r="AD121" s="81"/>
    </row>
    <row r="122" spans="29:30" x14ac:dyDescent="0.25">
      <c r="AC122" s="80"/>
      <c r="AD122" s="81"/>
    </row>
    <row r="123" spans="29:30" x14ac:dyDescent="0.25">
      <c r="AC123" s="80"/>
      <c r="AD123" s="81"/>
    </row>
    <row r="124" spans="29:30" x14ac:dyDescent="0.25">
      <c r="AC124" s="80"/>
      <c r="AD124" s="81"/>
    </row>
    <row r="125" spans="29:30" x14ac:dyDescent="0.25">
      <c r="AC125" s="80"/>
      <c r="AD125" s="81"/>
    </row>
    <row r="126" spans="29:30" x14ac:dyDescent="0.25">
      <c r="AC126" s="80"/>
      <c r="AD126" s="81"/>
    </row>
    <row r="127" spans="29:30" x14ac:dyDescent="0.25">
      <c r="AC127" s="80"/>
      <c r="AD127" s="81"/>
    </row>
    <row r="128" spans="29:30" x14ac:dyDescent="0.25">
      <c r="AC128" s="80"/>
      <c r="AD128" s="81"/>
    </row>
    <row r="129" spans="29:30" x14ac:dyDescent="0.25">
      <c r="AC129" s="80"/>
      <c r="AD129" s="81"/>
    </row>
    <row r="130" spans="29:30" x14ac:dyDescent="0.25">
      <c r="AC130" s="80"/>
      <c r="AD130" s="81"/>
    </row>
    <row r="131" spans="29:30" x14ac:dyDescent="0.25">
      <c r="AC131" s="80"/>
      <c r="AD131" s="81"/>
    </row>
    <row r="132" spans="29:30" x14ac:dyDescent="0.25">
      <c r="AC132" s="80"/>
      <c r="AD132" s="81"/>
    </row>
    <row r="133" spans="29:30" x14ac:dyDescent="0.25">
      <c r="AC133" s="80"/>
      <c r="AD133" s="81"/>
    </row>
  </sheetData>
  <printOptions headings="1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As Queried from GRMS</vt:lpstr>
      <vt:lpstr>GRMS Detail</vt:lpstr>
      <vt:lpstr>'GRMS Detail'!CurveTable</vt:lpstr>
      <vt:lpstr>'GRMS Detail'!ExternalData1</vt:lpstr>
      <vt:lpstr>'GRMS Detail'!ExternalData10</vt:lpstr>
      <vt:lpstr>'GRMS Detail'!ExternalData11</vt:lpstr>
      <vt:lpstr>'GRMS Detail'!ExternalData12</vt:lpstr>
      <vt:lpstr>'GRMS Detail'!ExternalData2</vt:lpstr>
      <vt:lpstr>'GRMS Detail'!ExternalData9</vt:lpstr>
      <vt:lpstr>'As Queried from GRMS'!Print_Area</vt:lpstr>
      <vt:lpstr>'GRMS Detail'!QUERY2</vt:lpstr>
      <vt:lpstr>'GRMS Detail'!QUERY3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2023-09-10T15:13:49Z</dcterms:modified>
</cp:coreProperties>
</file>