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85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DublinBMInCE">OFFSET([1]AllQueries!$A$7,0,10,ROWS([1]AllQueries!DUBLIN),1)</definedName>
    <definedName name="DublinBMKey">OFFSET([1]AllQueries!$A$7,0,17,ROWS([1]AllQueries!DUBLIN),1)</definedName>
    <definedName name="DublinPvInCE">OFFSET([1]AllQueries!$A$7,0,9,ROWS([1]AllQueries!DUBLIN),1)</definedName>
    <definedName name="PRCBASHIMONTH">[1]AllQueries!$G$16006</definedName>
  </definedNames>
  <calcPr calcId="0" calcMode="manual" calcOnSave="0"/>
</workbook>
</file>

<file path=xl/calcChain.xml><?xml version="1.0" encoding="utf-8"?>
<calcChain xmlns="http://schemas.openxmlformats.org/spreadsheetml/2006/main">
  <c r="A1" i="1" l="1"/>
  <c r="E2" i="1"/>
  <c r="E3" i="1"/>
  <c r="I3" i="1"/>
  <c r="K3" i="1"/>
  <c r="M3" i="1"/>
  <c r="O3" i="1"/>
  <c r="Q3" i="1"/>
  <c r="S3" i="1"/>
  <c r="U3" i="1"/>
  <c r="W3" i="1"/>
  <c r="Y3" i="1"/>
  <c r="AA3" i="1"/>
  <c r="AC3" i="1"/>
  <c r="AE3" i="1"/>
  <c r="AG3" i="1"/>
  <c r="E4" i="1"/>
  <c r="I4" i="1"/>
  <c r="K4" i="1"/>
  <c r="M4" i="1"/>
  <c r="O4" i="1"/>
  <c r="Q4" i="1"/>
  <c r="S4" i="1"/>
  <c r="U4" i="1"/>
  <c r="W4" i="1"/>
  <c r="Y4" i="1"/>
  <c r="AA4" i="1"/>
  <c r="AC4" i="1"/>
  <c r="AE4" i="1"/>
  <c r="AG4" i="1"/>
  <c r="AI4" i="1"/>
  <c r="AK4" i="1"/>
  <c r="AO4" i="1"/>
  <c r="E8" i="1"/>
  <c r="I8" i="1"/>
  <c r="K8" i="1"/>
  <c r="M8" i="1"/>
  <c r="O8" i="1"/>
  <c r="Q8" i="1"/>
  <c r="S8" i="1"/>
  <c r="U8" i="1"/>
  <c r="W8" i="1"/>
  <c r="Y8" i="1"/>
  <c r="AA8" i="1"/>
  <c r="AC8" i="1"/>
  <c r="AE8" i="1"/>
  <c r="AG8" i="1"/>
  <c r="AI8" i="1"/>
  <c r="AK8" i="1"/>
  <c r="AM8" i="1"/>
  <c r="AO8" i="1"/>
  <c r="AQ8" i="1"/>
  <c r="E9" i="1"/>
  <c r="I9" i="1"/>
  <c r="K9" i="1"/>
  <c r="M9" i="1"/>
  <c r="O9" i="1"/>
  <c r="Q9" i="1"/>
  <c r="S9" i="1"/>
  <c r="U9" i="1"/>
  <c r="W9" i="1"/>
  <c r="Y9" i="1"/>
  <c r="AA9" i="1"/>
  <c r="AC9" i="1"/>
  <c r="AE9" i="1"/>
  <c r="AG9" i="1"/>
  <c r="AI9" i="1"/>
  <c r="AK9" i="1"/>
  <c r="AM9" i="1"/>
  <c r="AO9" i="1"/>
  <c r="AQ9" i="1"/>
  <c r="E10" i="1"/>
  <c r="I10" i="1"/>
  <c r="K10" i="1"/>
  <c r="M10" i="1"/>
  <c r="O10" i="1"/>
  <c r="Q10" i="1"/>
  <c r="S10" i="1"/>
  <c r="U10" i="1"/>
  <c r="W10" i="1"/>
  <c r="Y10" i="1"/>
  <c r="AA10" i="1"/>
  <c r="AC10" i="1"/>
  <c r="AE10" i="1"/>
  <c r="AG10" i="1"/>
  <c r="AI10" i="1"/>
  <c r="AK10" i="1"/>
  <c r="AM10" i="1"/>
  <c r="AO10" i="1"/>
  <c r="AQ10" i="1"/>
  <c r="E11" i="1"/>
  <c r="I11" i="1"/>
  <c r="K11" i="1"/>
  <c r="M11" i="1"/>
  <c r="O11" i="1"/>
  <c r="Q11" i="1"/>
  <c r="S11" i="1"/>
  <c r="U11" i="1"/>
  <c r="W11" i="1"/>
  <c r="Y11" i="1"/>
  <c r="AA11" i="1"/>
  <c r="AC11" i="1"/>
  <c r="AE11" i="1"/>
  <c r="AG11" i="1"/>
  <c r="AI11" i="1"/>
  <c r="AK11" i="1"/>
  <c r="AM11" i="1"/>
  <c r="AO11" i="1"/>
  <c r="AQ11" i="1"/>
  <c r="E12" i="1"/>
  <c r="G12" i="1"/>
  <c r="I12" i="1"/>
  <c r="K12" i="1"/>
  <c r="M12" i="1"/>
  <c r="O12" i="1"/>
  <c r="Q12" i="1"/>
  <c r="S12" i="1"/>
  <c r="U12" i="1"/>
  <c r="W12" i="1"/>
  <c r="Y12" i="1"/>
  <c r="AA12" i="1"/>
  <c r="AC12" i="1"/>
  <c r="AE12" i="1"/>
  <c r="AG12" i="1"/>
  <c r="AI12" i="1"/>
</calcChain>
</file>

<file path=xl/sharedStrings.xml><?xml version="1.0" encoding="utf-8"?>
<sst xmlns="http://schemas.openxmlformats.org/spreadsheetml/2006/main" count="23" uniqueCount="19">
  <si>
    <r>
      <t xml:space="preserve">EES </t>
    </r>
    <r>
      <rPr>
        <b/>
        <i/>
        <sz val="8.5"/>
        <rFont val="Times New Roman"/>
        <family val="1"/>
      </rPr>
      <t>(Lambert)</t>
    </r>
  </si>
  <si>
    <t xml:space="preserve">         Basis - Notional</t>
  </si>
  <si>
    <t>DUBLIN</t>
  </si>
  <si>
    <t>D</t>
  </si>
  <si>
    <t xml:space="preserve">         Basis - Equivalent</t>
  </si>
  <si>
    <t xml:space="preserve">         Price</t>
  </si>
  <si>
    <t>P</t>
  </si>
  <si>
    <t>TOTAL:</t>
  </si>
  <si>
    <t>Previous Day Change</t>
  </si>
  <si>
    <t>TIME BUCKET/KEY:</t>
  </si>
  <si>
    <t>REPORT REGION</t>
  </si>
  <si>
    <t>RISK TYPE</t>
  </si>
  <si>
    <r>
      <t xml:space="preserve">  </t>
    </r>
    <r>
      <rPr>
        <sz val="7.5"/>
        <rFont val="Times New Roman"/>
      </rPr>
      <t xml:space="preserve"> </t>
    </r>
    <r>
      <rPr>
        <i/>
        <sz val="10"/>
        <rFont val="Times New Roman"/>
        <family val="1"/>
      </rPr>
      <t>(Positions in Cont. Equiv.)</t>
    </r>
    <r>
      <rPr>
        <b/>
        <sz val="10"/>
        <rFont val="Times New Roman"/>
        <family val="1"/>
      </rPr>
      <t xml:space="preserve">     From:</t>
    </r>
  </si>
  <si>
    <t>August</t>
  </si>
  <si>
    <t>Total ECT</t>
  </si>
  <si>
    <t>Prior Day</t>
  </si>
  <si>
    <t>To:</t>
  </si>
  <si>
    <t>Index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</si>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</sst>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  <numFmt numFmtId="166" formatCode="&quot;As of&quot;\ mmmm\ dd\,\ yyyy"/>
    <numFmt numFmtId="167" formatCode="#,##0.0_);[Red]\(#,##0.0\)"/>
  </numFmts>
  <fonts count="12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i/>
      <sz val="8.5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name val="Times New Roman"/>
    </font>
    <font>
      <b/>
      <sz val="10"/>
      <name val="Times New Roman"/>
    </font>
    <font>
      <b/>
      <sz val="12"/>
      <name val="Times New Roman"/>
      <family val="1"/>
    </font>
    <font>
      <b/>
      <u/>
      <sz val="10"/>
      <name val="Times New Roman"/>
      <family val="1"/>
    </font>
    <font>
      <sz val="7.5"/>
      <name val="Times New Roman"/>
    </font>
    <font>
      <i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Fill="1" applyBorder="1" applyAlignment="1">
      <alignment horizontal="right"/>
    </xf>
    <xf numFmtId="164" fontId="4" fillId="0" borderId="0" xfId="1" applyNumberFormat="1" applyFont="1" applyBorder="1"/>
    <xf numFmtId="164" fontId="5" fillId="0" borderId="0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164" fontId="6" fillId="0" borderId="0" xfId="1" applyNumberFormat="1" applyFont="1"/>
    <xf numFmtId="164" fontId="4" fillId="2" borderId="0" xfId="1" applyNumberFormat="1" applyFont="1" applyFill="1"/>
    <xf numFmtId="164" fontId="6" fillId="0" borderId="0" xfId="1" applyNumberFormat="1" applyFont="1" applyFill="1"/>
    <xf numFmtId="164" fontId="0" fillId="0" borderId="0" xfId="1" applyNumberFormat="1" applyFont="1"/>
    <xf numFmtId="164" fontId="6" fillId="0" borderId="0" xfId="1" applyNumberFormat="1" applyFont="1" applyFill="1" applyBorder="1"/>
    <xf numFmtId="165" fontId="4" fillId="0" borderId="0" xfId="0" applyNumberFormat="1" applyFont="1"/>
    <xf numFmtId="164" fontId="6" fillId="2" borderId="0" xfId="0" applyNumberFormat="1" applyFont="1" applyFill="1"/>
    <xf numFmtId="43" fontId="4" fillId="0" borderId="0" xfId="1" applyFont="1"/>
    <xf numFmtId="0" fontId="4" fillId="0" borderId="0" xfId="0" applyFont="1"/>
    <xf numFmtId="0" fontId="5" fillId="0" borderId="0" xfId="0" applyFont="1" applyBorder="1" applyAlignment="1">
      <alignment horizontal="left"/>
    </xf>
    <xf numFmtId="0" fontId="4" fillId="0" borderId="0" xfId="0" applyFont="1" applyFill="1" applyBorder="1"/>
    <xf numFmtId="0" fontId="5" fillId="0" borderId="0" xfId="0" applyFont="1" applyFill="1" applyBorder="1" applyAlignment="1">
      <alignment horizontal="left"/>
    </xf>
    <xf numFmtId="164" fontId="4" fillId="0" borderId="0" xfId="1" applyNumberFormat="1" applyFont="1" applyFill="1" applyBorder="1"/>
    <xf numFmtId="164" fontId="4" fillId="0" borderId="0" xfId="1" applyNumberFormat="1" applyFont="1"/>
    <xf numFmtId="164" fontId="4" fillId="0" borderId="0" xfId="1" applyNumberFormat="1" applyFont="1" applyFill="1"/>
    <xf numFmtId="164" fontId="4" fillId="2" borderId="0" xfId="0" applyNumberFormat="1" applyFont="1" applyFill="1"/>
    <xf numFmtId="0" fontId="7" fillId="0" borderId="1" xfId="0" applyFont="1" applyBorder="1"/>
    <xf numFmtId="0" fontId="2" fillId="0" borderId="0" xfId="0" quotePrefix="1" applyFont="1" applyFill="1" applyBorder="1" applyAlignment="1">
      <alignment horizontal="left"/>
    </xf>
    <xf numFmtId="0" fontId="2" fillId="0" borderId="0" xfId="0" applyFont="1" applyFill="1" applyBorder="1"/>
    <xf numFmtId="164" fontId="4" fillId="0" borderId="1" xfId="1" applyNumberFormat="1" applyFont="1" applyFill="1" applyBorder="1"/>
    <xf numFmtId="164" fontId="4" fillId="0" borderId="2" xfId="1" applyNumberFormat="1" applyFont="1" applyBorder="1"/>
    <xf numFmtId="164" fontId="4" fillId="0" borderId="1" xfId="1" applyNumberFormat="1" applyFont="1" applyBorder="1"/>
    <xf numFmtId="164" fontId="4" fillId="2" borderId="1" xfId="1" applyNumberFormat="1" applyFont="1" applyFill="1" applyBorder="1"/>
    <xf numFmtId="164" fontId="4" fillId="2" borderId="1" xfId="0" applyNumberFormat="1" applyFont="1" applyFill="1" applyBorder="1"/>
    <xf numFmtId="164" fontId="4" fillId="0" borderId="0" xfId="0" applyNumberFormat="1" applyFont="1" applyFill="1"/>
    <xf numFmtId="164" fontId="4" fillId="0" borderId="0" xfId="0" applyNumberFormat="1" applyFont="1"/>
    <xf numFmtId="164" fontId="0" fillId="0" borderId="0" xfId="0" applyNumberFormat="1" applyFill="1"/>
    <xf numFmtId="0" fontId="5" fillId="3" borderId="1" xfId="0" applyFont="1" applyFill="1" applyBorder="1" applyAlignment="1">
      <alignment horizontal="right"/>
    </xf>
    <xf numFmtId="164" fontId="4" fillId="3" borderId="1" xfId="1" applyNumberFormat="1" applyFont="1" applyFill="1" applyBorder="1"/>
    <xf numFmtId="164" fontId="4" fillId="4" borderId="0" xfId="1" applyNumberFormat="1" applyFont="1" applyFill="1" applyBorder="1"/>
    <xf numFmtId="164" fontId="4" fillId="0" borderId="0" xfId="0" applyNumberFormat="1" applyFont="1" applyFill="1" applyBorder="1"/>
    <xf numFmtId="164" fontId="0" fillId="0" borderId="0" xfId="0" applyNumberFormat="1" applyFill="1" applyBorder="1"/>
    <xf numFmtId="0" fontId="8" fillId="0" borderId="0" xfId="0" applyFont="1" applyBorder="1" applyAlignment="1">
      <alignment horizontal="center"/>
    </xf>
    <xf numFmtId="164" fontId="2" fillId="0" borderId="0" xfId="1" applyNumberFormat="1" applyFont="1" applyBorder="1"/>
    <xf numFmtId="164" fontId="2" fillId="0" borderId="0" xfId="1" applyNumberFormat="1" applyFont="1"/>
    <xf numFmtId="166" fontId="7" fillId="0" borderId="0" xfId="0" applyNumberFormat="1" applyFont="1" applyAlignment="1">
      <alignment horizontal="left"/>
    </xf>
    <xf numFmtId="167" fontId="2" fillId="0" borderId="0" xfId="0" applyNumberFormat="1" applyFont="1" applyFill="1" applyBorder="1"/>
    <xf numFmtId="0" fontId="4" fillId="0" borderId="0" xfId="0" applyFont="1" applyFill="1"/>
    <xf numFmtId="0" fontId="0" fillId="0" borderId="0" xfId="0" applyFill="1"/>
    <xf numFmtId="0" fontId="4" fillId="2" borderId="0" xfId="0" applyFont="1" applyFill="1"/>
    <xf numFmtId="167" fontId="2" fillId="2" borderId="0" xfId="0" applyNumberFormat="1" applyFont="1" applyFill="1" applyBorder="1" applyAlignment="1">
      <alignment horizontal="right"/>
    </xf>
    <xf numFmtId="0" fontId="9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9" fillId="2" borderId="0" xfId="0" applyFont="1" applyFill="1" applyBorder="1" applyAlignment="1">
      <alignment horizontal="center"/>
    </xf>
    <xf numFmtId="167" fontId="2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7" fontId="2" fillId="0" borderId="0" xfId="0" applyNumberFormat="1" applyFont="1" applyFill="1" applyBorder="1" applyAlignment="1">
      <alignment horizontal="right"/>
    </xf>
    <xf numFmtId="17" fontId="4" fillId="0" borderId="3" xfId="0" quotePrefix="1" applyNumberFormat="1" applyFont="1" applyBorder="1" applyAlignment="1">
      <alignment horizontal="center"/>
    </xf>
    <xf numFmtId="17" fontId="4" fillId="0" borderId="0" xfId="0" quotePrefix="1" applyNumberFormat="1" applyFont="1" applyBorder="1" applyAlignment="1">
      <alignment horizontal="center"/>
    </xf>
    <xf numFmtId="17" fontId="4" fillId="0" borderId="3" xfId="0" applyNumberFormat="1" applyFont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7" fontId="4" fillId="0" borderId="5" xfId="0" quotePrefix="1" applyNumberFormat="1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17" fontId="4" fillId="0" borderId="6" xfId="0" quotePrefix="1" applyNumberFormat="1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0</xdr:col>
      <xdr:colOff>2339340</xdr:colOff>
      <xdr:row>6</xdr:row>
      <xdr:rowOff>7620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0" y="1082040"/>
          <a:ext cx="148590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Jul'00/Gas%20Bench/GBM_07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"/>
      <sheetName val="Date Master"/>
      <sheetName val="Export"/>
      <sheetName val="Instructions"/>
      <sheetName val="AllQueries"/>
      <sheetName val="IM-CANADA"/>
      <sheetName val="Gas Detail"/>
      <sheetName val="Portfolios"/>
      <sheetName val="Greg Pos"/>
      <sheetName val="BMPosYesterday"/>
      <sheetName val="Print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</sheetNames>
    <definedNames>
      <definedName name="DUBLIN" refersTo="='AllQueries'!$A$7:$I$272" sheetId="4"/>
    </definedNames>
    <sheetDataSet>
      <sheetData sheetId="0">
        <row r="7">
          <cell r="A7">
            <v>36800</v>
          </cell>
          <cell r="B7">
            <v>9663.8849802809291</v>
          </cell>
          <cell r="C7">
            <v>3629.4803481186577</v>
          </cell>
          <cell r="D7">
            <v>16668.798209498189</v>
          </cell>
          <cell r="E7">
            <v>36800</v>
          </cell>
          <cell r="F7">
            <v>37135</v>
          </cell>
          <cell r="H7">
            <v>3839.2091081186582</v>
          </cell>
          <cell r="I7">
            <v>17708.642869498195</v>
          </cell>
        </row>
        <row r="8">
          <cell r="A8">
            <v>36831</v>
          </cell>
          <cell r="B8">
            <v>6034.40463216228</v>
          </cell>
          <cell r="C8">
            <v>6821.5933542429957</v>
          </cell>
          <cell r="D8">
            <v>14920.292333571373</v>
          </cell>
          <cell r="E8">
            <v>36831</v>
          </cell>
          <cell r="F8">
            <v>37165</v>
          </cell>
          <cell r="H8">
            <v>6807.2066542429957</v>
          </cell>
          <cell r="I8">
            <v>15914.553933571373</v>
          </cell>
        </row>
        <row r="9">
          <cell r="A9">
            <v>36861</v>
          </cell>
          <cell r="B9">
            <v>-787.1887220807148</v>
          </cell>
          <cell r="C9">
            <v>-406.14278856156704</v>
          </cell>
          <cell r="D9">
            <v>6118.1298023220152</v>
          </cell>
          <cell r="E9">
            <v>36861</v>
          </cell>
          <cell r="F9">
            <v>37196</v>
          </cell>
          <cell r="H9">
            <v>-451.89248856156689</v>
          </cell>
          <cell r="I9">
            <v>7120.2625023220144</v>
          </cell>
        </row>
        <row r="10">
          <cell r="A10">
            <v>36892</v>
          </cell>
          <cell r="B10">
            <v>-381.04593351914843</v>
          </cell>
          <cell r="C10">
            <v>6448.9147029424139</v>
          </cell>
          <cell r="D10">
            <v>5772.6943407355238</v>
          </cell>
          <cell r="E10">
            <v>36892</v>
          </cell>
          <cell r="F10">
            <v>37226</v>
          </cell>
          <cell r="H10">
            <v>6446.4136029424144</v>
          </cell>
          <cell r="I10">
            <v>6813.2239407355228</v>
          </cell>
        </row>
        <row r="11">
          <cell r="A11">
            <v>36923</v>
          </cell>
          <cell r="B11">
            <v>-6829.9606364615611</v>
          </cell>
          <cell r="C11">
            <v>455.58857228450063</v>
          </cell>
          <cell r="D11">
            <v>-1119.7621404220652</v>
          </cell>
          <cell r="E11">
            <v>36923</v>
          </cell>
          <cell r="F11">
            <v>37257</v>
          </cell>
          <cell r="H11">
            <v>436.9822722845006</v>
          </cell>
          <cell r="I11">
            <v>-91.350140422065522</v>
          </cell>
        </row>
        <row r="12">
          <cell r="A12">
            <v>36951</v>
          </cell>
          <cell r="B12">
            <v>-7285.5492087460625</v>
          </cell>
          <cell r="C12">
            <v>-1018.0114885435333</v>
          </cell>
          <cell r="D12">
            <v>-2317.3544495044835</v>
          </cell>
          <cell r="E12">
            <v>36951</v>
          </cell>
          <cell r="F12">
            <v>37288</v>
          </cell>
          <cell r="H12">
            <v>-977.8106885435335</v>
          </cell>
          <cell r="I12">
            <v>-1282.0423495044838</v>
          </cell>
        </row>
        <row r="13">
          <cell r="A13">
            <v>36982</v>
          </cell>
          <cell r="B13">
            <v>-6267.5377202025256</v>
          </cell>
          <cell r="C13">
            <v>2435.3951366421352</v>
          </cell>
          <cell r="D13">
            <v>-2642.8866349993291</v>
          </cell>
          <cell r="E13">
            <v>36982</v>
          </cell>
          <cell r="F13">
            <v>37316</v>
          </cell>
          <cell r="H13">
            <v>2481.4059366421352</v>
          </cell>
          <cell r="I13">
            <v>-1662.3971349993287</v>
          </cell>
        </row>
        <row r="14">
          <cell r="A14">
            <v>37012</v>
          </cell>
          <cell r="B14">
            <v>-8702.9328568446654</v>
          </cell>
          <cell r="C14">
            <v>-2567.2862381986756</v>
          </cell>
          <cell r="D14">
            <v>-5311.0639971326991</v>
          </cell>
          <cell r="E14">
            <v>37012</v>
          </cell>
          <cell r="F14">
            <v>37347</v>
          </cell>
          <cell r="H14">
            <v>-2379.7628381986756</v>
          </cell>
          <cell r="I14">
            <v>-4400.316597132698</v>
          </cell>
        </row>
        <row r="15">
          <cell r="A15">
            <v>37043</v>
          </cell>
          <cell r="B15">
            <v>-6135.6466186459866</v>
          </cell>
          <cell r="C15">
            <v>153.44279695928796</v>
          </cell>
          <cell r="D15">
            <v>-1943.2500565420703</v>
          </cell>
          <cell r="E15">
            <v>37043</v>
          </cell>
          <cell r="F15">
            <v>37377</v>
          </cell>
          <cell r="H15">
            <v>316.55979695928801</v>
          </cell>
          <cell r="I15">
            <v>-1242.4982565420701</v>
          </cell>
        </row>
        <row r="16">
          <cell r="A16">
            <v>37073</v>
          </cell>
          <cell r="B16">
            <v>-6289.0894156052736</v>
          </cell>
          <cell r="C16">
            <v>358.07125308081265</v>
          </cell>
          <cell r="D16">
            <v>1543.949088797478</v>
          </cell>
          <cell r="E16">
            <v>37073</v>
          </cell>
          <cell r="F16">
            <v>37408</v>
          </cell>
          <cell r="H16">
            <v>514.29595308081264</v>
          </cell>
          <cell r="I16">
            <v>2060.440788797478</v>
          </cell>
        </row>
        <row r="17">
          <cell r="A17">
            <v>37104</v>
          </cell>
          <cell r="B17">
            <v>-6647.1606686860869</v>
          </cell>
          <cell r="C17">
            <v>0.19428886394016587</v>
          </cell>
          <cell r="D17">
            <v>1027.2276199461639</v>
          </cell>
          <cell r="E17">
            <v>37104</v>
          </cell>
          <cell r="F17">
            <v>37438</v>
          </cell>
          <cell r="H17">
            <v>158.27958886394015</v>
          </cell>
          <cell r="I17">
            <v>1365.2447199461642</v>
          </cell>
        </row>
        <row r="18">
          <cell r="A18">
            <v>37135</v>
          </cell>
          <cell r="B18">
            <v>-6647.3549575500256</v>
          </cell>
          <cell r="C18">
            <v>357.55827166722594</v>
          </cell>
          <cell r="D18">
            <v>683.09259900359132</v>
          </cell>
          <cell r="E18">
            <v>37135</v>
          </cell>
          <cell r="F18">
            <v>37469</v>
          </cell>
          <cell r="H18">
            <v>517.75597166722594</v>
          </cell>
          <cell r="I18">
            <v>854.38579900359093</v>
          </cell>
        </row>
        <row r="19">
          <cell r="A19">
            <v>37165</v>
          </cell>
          <cell r="B19">
            <v>-7004.9132292172553</v>
          </cell>
          <cell r="C19">
            <v>1880.9744721918396</v>
          </cell>
          <cell r="D19">
            <v>142.97417146614461</v>
          </cell>
          <cell r="E19">
            <v>37165</v>
          </cell>
          <cell r="F19">
            <v>37500</v>
          </cell>
          <cell r="H19">
            <v>2045.1201721918396</v>
          </cell>
          <cell r="I19">
            <v>134.93287146614446</v>
          </cell>
        </row>
        <row r="20">
          <cell r="A20">
            <v>37196</v>
          </cell>
          <cell r="B20">
            <v>-8885.8877014090976</v>
          </cell>
          <cell r="C20">
            <v>-1980.5691770063659</v>
          </cell>
          <cell r="D20">
            <v>-229.08098095977402</v>
          </cell>
          <cell r="E20">
            <v>37196</v>
          </cell>
          <cell r="F20">
            <v>37530</v>
          </cell>
          <cell r="H20">
            <v>-1987.0847770063658</v>
          </cell>
          <cell r="I20">
            <v>-410.34628095977314</v>
          </cell>
        </row>
        <row r="21">
          <cell r="A21">
            <v>37226</v>
          </cell>
          <cell r="B21">
            <v>-6905.3185244027309</v>
          </cell>
          <cell r="C21">
            <v>-751.57825014805837</v>
          </cell>
          <cell r="D21">
            <v>-72.3849544485347</v>
          </cell>
          <cell r="E21">
            <v>37226</v>
          </cell>
          <cell r="F21">
            <v>37561</v>
          </cell>
          <cell r="H21">
            <v>-758.93105014805838</v>
          </cell>
          <cell r="I21">
            <v>-249.48695444853456</v>
          </cell>
        </row>
        <row r="22">
          <cell r="A22">
            <v>37257</v>
          </cell>
          <cell r="B22">
            <v>-6153.7402742546683</v>
          </cell>
          <cell r="C22">
            <v>-443.54177821517436</v>
          </cell>
          <cell r="D22">
            <v>450.25373628895511</v>
          </cell>
          <cell r="E22">
            <v>37257</v>
          </cell>
          <cell r="F22">
            <v>37591</v>
          </cell>
          <cell r="H22">
            <v>-458.16047821517435</v>
          </cell>
          <cell r="I22">
            <v>277.97823628895532</v>
          </cell>
        </row>
        <row r="23">
          <cell r="A23">
            <v>37288</v>
          </cell>
          <cell r="B23">
            <v>-5710.1984960394911</v>
          </cell>
          <cell r="C23">
            <v>-742.00373679791744</v>
          </cell>
          <cell r="D23">
            <v>-7878.6145815201298</v>
          </cell>
          <cell r="E23">
            <v>37288</v>
          </cell>
          <cell r="F23">
            <v>37622</v>
          </cell>
          <cell r="H23">
            <v>-753.70993679791752</v>
          </cell>
          <cell r="I23">
            <v>-8040.8104815201295</v>
          </cell>
        </row>
        <row r="24">
          <cell r="A24">
            <v>37316</v>
          </cell>
          <cell r="B24">
            <v>-4968.19475924158</v>
          </cell>
          <cell r="C24">
            <v>-1343.5436740383789</v>
          </cell>
          <cell r="D24">
            <v>-5500.3783857634053</v>
          </cell>
          <cell r="E24">
            <v>37316</v>
          </cell>
          <cell r="F24">
            <v>37653</v>
          </cell>
          <cell r="H24">
            <v>-1358.1654740383788</v>
          </cell>
          <cell r="I24">
            <v>-5654.2609857634052</v>
          </cell>
        </row>
        <row r="25">
          <cell r="A25">
            <v>37347</v>
          </cell>
          <cell r="B25">
            <v>-3624.6510852032029</v>
          </cell>
          <cell r="C25">
            <v>-232.78222549123396</v>
          </cell>
          <cell r="D25">
            <v>-3830.9726907988834</v>
          </cell>
          <cell r="E25">
            <v>37347</v>
          </cell>
          <cell r="F25">
            <v>37681</v>
          </cell>
          <cell r="H25">
            <v>-256.51352549123402</v>
          </cell>
          <cell r="I25">
            <v>-3973.6538907988825</v>
          </cell>
        </row>
        <row r="26">
          <cell r="A26">
            <v>37377</v>
          </cell>
          <cell r="B26">
            <v>-3391.8688597119672</v>
          </cell>
          <cell r="C26">
            <v>800.52770239195229</v>
          </cell>
          <cell r="D26">
            <v>-5165.2063848029147</v>
          </cell>
          <cell r="E26">
            <v>37377</v>
          </cell>
          <cell r="F26">
            <v>37712</v>
          </cell>
          <cell r="H26">
            <v>778.05550239195236</v>
          </cell>
          <cell r="I26">
            <v>-5287.6277848029131</v>
          </cell>
        </row>
        <row r="27">
          <cell r="A27">
            <v>37408</v>
          </cell>
          <cell r="B27">
            <v>-4192.3965621039188</v>
          </cell>
          <cell r="C27">
            <v>3640.6419422988356</v>
          </cell>
          <cell r="D27">
            <v>-3892.3517024493331</v>
          </cell>
          <cell r="E27">
            <v>37408</v>
          </cell>
          <cell r="F27">
            <v>37742</v>
          </cell>
          <cell r="H27">
            <v>3619.4988422988358</v>
          </cell>
          <cell r="I27">
            <v>-3995.9583024493322</v>
          </cell>
        </row>
        <row r="28">
          <cell r="A28">
            <v>37438</v>
          </cell>
          <cell r="B28">
            <v>-7833.0385044027544</v>
          </cell>
          <cell r="C28">
            <v>-158.65021577050095</v>
          </cell>
          <cell r="D28">
            <v>-7319.6564979494669</v>
          </cell>
          <cell r="E28">
            <v>37438</v>
          </cell>
          <cell r="F28">
            <v>37773</v>
          </cell>
          <cell r="H28">
            <v>-180.90011577050095</v>
          </cell>
          <cell r="I28">
            <v>-7405.8902979494687</v>
          </cell>
        </row>
        <row r="29">
          <cell r="A29">
            <v>37469</v>
          </cell>
          <cell r="B29">
            <v>-7674.3882886322554</v>
          </cell>
          <cell r="C29">
            <v>-343.940732078633</v>
          </cell>
          <cell r="D29">
            <v>-7561.5805564523653</v>
          </cell>
          <cell r="E29">
            <v>37469</v>
          </cell>
          <cell r="F29">
            <v>37803</v>
          </cell>
          <cell r="H29">
            <v>-352.579332078633</v>
          </cell>
          <cell r="I29">
            <v>-7628.709956452366</v>
          </cell>
        </row>
        <row r="30">
          <cell r="A30">
            <v>37500</v>
          </cell>
          <cell r="B30">
            <v>-7330.4475565536204</v>
          </cell>
          <cell r="C30">
            <v>-182.56015587022048</v>
          </cell>
          <cell r="D30">
            <v>-7824.7743362383317</v>
          </cell>
          <cell r="E30">
            <v>37500</v>
          </cell>
          <cell r="F30">
            <v>37834</v>
          </cell>
          <cell r="H30">
            <v>-201.69695587022053</v>
          </cell>
          <cell r="I30">
            <v>-7886.563636238332</v>
          </cell>
        </row>
        <row r="31">
          <cell r="A31">
            <v>37530</v>
          </cell>
          <cell r="B31">
            <v>-7147.8874006834021</v>
          </cell>
          <cell r="C31">
            <v>1508.919319765922</v>
          </cell>
          <cell r="D31">
            <v>-8857.0571285671176</v>
          </cell>
          <cell r="E31">
            <v>37530</v>
          </cell>
          <cell r="F31">
            <v>37865</v>
          </cell>
          <cell r="H31">
            <v>1499.8410197659221</v>
          </cell>
          <cell r="I31">
            <v>-8903.1168285671174</v>
          </cell>
        </row>
        <row r="32">
          <cell r="A32">
            <v>37561</v>
          </cell>
          <cell r="B32">
            <v>-8656.8067204493273</v>
          </cell>
          <cell r="C32">
            <v>-1823.8731504951274</v>
          </cell>
          <cell r="D32">
            <v>-11202.41521017802</v>
          </cell>
          <cell r="E32">
            <v>37561</v>
          </cell>
          <cell r="F32">
            <v>37895</v>
          </cell>
          <cell r="H32">
            <v>-1826.2254504951275</v>
          </cell>
          <cell r="I32">
            <v>-11243.002810178021</v>
          </cell>
        </row>
        <row r="33">
          <cell r="A33">
            <v>37591</v>
          </cell>
          <cell r="B33">
            <v>-6832.9335699541953</v>
          </cell>
          <cell r="C33">
            <v>-228.93955941056822</v>
          </cell>
          <cell r="D33">
            <v>-9573.7687157800883</v>
          </cell>
          <cell r="E33">
            <v>37591</v>
          </cell>
          <cell r="F33">
            <v>37926</v>
          </cell>
          <cell r="H33">
            <v>-231.46585941056827</v>
          </cell>
          <cell r="I33">
            <v>-9613.3391157800888</v>
          </cell>
        </row>
        <row r="34">
          <cell r="A34">
            <v>37622</v>
          </cell>
          <cell r="B34">
            <v>-6603.9940105436217</v>
          </cell>
          <cell r="C34">
            <v>-8772.4100960242595</v>
          </cell>
          <cell r="D34">
            <v>-7676.5019990465944</v>
          </cell>
          <cell r="E34">
            <v>37622</v>
          </cell>
          <cell r="F34">
            <v>37956</v>
          </cell>
          <cell r="H34">
            <v>-8776.9491960242594</v>
          </cell>
          <cell r="I34">
            <v>-7714.7822990465966</v>
          </cell>
        </row>
        <row r="35">
          <cell r="A35">
            <v>37653</v>
          </cell>
          <cell r="B35">
            <v>2168.4160854806305</v>
          </cell>
          <cell r="C35">
            <v>1636.232458958807</v>
          </cell>
          <cell r="D35">
            <v>4136.8847481165958</v>
          </cell>
          <cell r="E35">
            <v>37653</v>
          </cell>
          <cell r="F35">
            <v>37987</v>
          </cell>
          <cell r="H35">
            <v>1632.8395589588072</v>
          </cell>
          <cell r="I35">
            <v>4103.8222481165958</v>
          </cell>
        </row>
        <row r="36">
          <cell r="A36">
            <v>37681</v>
          </cell>
          <cell r="B36">
            <v>532.18362652182498</v>
          </cell>
          <cell r="C36">
            <v>325.8620209261436</v>
          </cell>
          <cell r="D36">
            <v>2531.4153631444347</v>
          </cell>
          <cell r="E36">
            <v>37681</v>
          </cell>
          <cell r="F36">
            <v>38018</v>
          </cell>
          <cell r="H36">
            <v>322.44162092614357</v>
          </cell>
          <cell r="I36">
            <v>2502.8739631444337</v>
          </cell>
        </row>
        <row r="37">
          <cell r="A37">
            <v>37712</v>
          </cell>
          <cell r="B37">
            <v>206.32160559568183</v>
          </cell>
          <cell r="C37">
            <v>-1567.0159194952657</v>
          </cell>
          <cell r="D37">
            <v>2747.6136961975581</v>
          </cell>
          <cell r="E37">
            <v>37712</v>
          </cell>
          <cell r="F37">
            <v>38047</v>
          </cell>
          <cell r="H37">
            <v>-1570.4874194952658</v>
          </cell>
          <cell r="I37">
            <v>2723.640596197557</v>
          </cell>
        </row>
        <row r="38">
          <cell r="A38">
            <v>37742</v>
          </cell>
          <cell r="B38">
            <v>1773.337525090946</v>
          </cell>
          <cell r="C38">
            <v>2073.3823847455342</v>
          </cell>
          <cell r="D38">
            <v>3477.1616465667503</v>
          </cell>
          <cell r="E38">
            <v>37742</v>
          </cell>
          <cell r="F38">
            <v>38078</v>
          </cell>
          <cell r="H38">
            <v>2069.7249847455341</v>
          </cell>
          <cell r="I38">
            <v>3457.9991465667495</v>
          </cell>
        </row>
        <row r="39">
          <cell r="A39">
            <v>37773</v>
          </cell>
          <cell r="B39">
            <v>-300.04485965458736</v>
          </cell>
          <cell r="C39">
            <v>213.33714679870107</v>
          </cell>
          <cell r="D39">
            <v>642.60568160578248</v>
          </cell>
          <cell r="E39">
            <v>37773</v>
          </cell>
          <cell r="F39">
            <v>38108</v>
          </cell>
          <cell r="H39">
            <v>209.56684679870105</v>
          </cell>
          <cell r="I39">
            <v>627.85948160578107</v>
          </cell>
        </row>
        <row r="40">
          <cell r="A40">
            <v>37803</v>
          </cell>
          <cell r="B40">
            <v>-513.38200645328845</v>
          </cell>
          <cell r="C40">
            <v>-400.57427427339815</v>
          </cell>
          <cell r="D40">
            <v>-38.774705627223511</v>
          </cell>
          <cell r="E40">
            <v>37803</v>
          </cell>
          <cell r="F40">
            <v>38139</v>
          </cell>
          <cell r="H40">
            <v>-403.71977427339812</v>
          </cell>
          <cell r="I40">
            <v>-48.520205627224129</v>
          </cell>
        </row>
        <row r="41">
          <cell r="A41">
            <v>37834</v>
          </cell>
          <cell r="B41">
            <v>-112.80773217988985</v>
          </cell>
          <cell r="C41">
            <v>-607.13451186460043</v>
          </cell>
          <cell r="D41">
            <v>-162.85496030781974</v>
          </cell>
          <cell r="E41">
            <v>37834</v>
          </cell>
          <cell r="F41">
            <v>38169</v>
          </cell>
          <cell r="H41">
            <v>-610.43301186460042</v>
          </cell>
          <cell r="I41">
            <v>-168.79436030782045</v>
          </cell>
        </row>
        <row r="42">
          <cell r="A42">
            <v>37865</v>
          </cell>
          <cell r="B42">
            <v>494.32677968471006</v>
          </cell>
          <cell r="C42">
            <v>-1214.8429481990051</v>
          </cell>
          <cell r="D42">
            <v>12.365368429382784</v>
          </cell>
          <cell r="E42">
            <v>37865</v>
          </cell>
          <cell r="F42">
            <v>38200</v>
          </cell>
          <cell r="H42">
            <v>-1218.2501481990053</v>
          </cell>
          <cell r="I42">
            <v>11.084568429382045</v>
          </cell>
        </row>
        <row r="43">
          <cell r="A43">
            <v>37895</v>
          </cell>
          <cell r="B43">
            <v>1709.1697278837144</v>
          </cell>
          <cell r="C43">
            <v>-836.43876184498049</v>
          </cell>
          <cell r="D43">
            <v>1089.511214002599</v>
          </cell>
          <cell r="E43">
            <v>37895</v>
          </cell>
          <cell r="F43">
            <v>38231</v>
          </cell>
          <cell r="H43">
            <v>-840.04496184498043</v>
          </cell>
          <cell r="I43">
            <v>1092.7129140025986</v>
          </cell>
        </row>
        <row r="44">
          <cell r="A44">
            <v>37926</v>
          </cell>
          <cell r="B44">
            <v>2545.6084897286951</v>
          </cell>
          <cell r="C44">
            <v>-195.22665609719624</v>
          </cell>
          <cell r="D44">
            <v>2106.6830985373549</v>
          </cell>
          <cell r="E44">
            <v>37926</v>
          </cell>
          <cell r="F44">
            <v>38261</v>
          </cell>
          <cell r="H44">
            <v>-196.56175609719625</v>
          </cell>
          <cell r="I44">
            <v>2114.7452985373566</v>
          </cell>
        </row>
        <row r="45">
          <cell r="A45">
            <v>37956</v>
          </cell>
          <cell r="B45">
            <v>2740.8351458258921</v>
          </cell>
          <cell r="C45">
            <v>1668.3271573229242</v>
          </cell>
          <cell r="D45">
            <v>2394.1634616835399</v>
          </cell>
          <cell r="E45">
            <v>37956</v>
          </cell>
          <cell r="F45">
            <v>38292</v>
          </cell>
          <cell r="H45">
            <v>1667.0909573229244</v>
          </cell>
          <cell r="I45">
            <v>2403.7992616835409</v>
          </cell>
        </row>
        <row r="46">
          <cell r="A46">
            <v>37987</v>
          </cell>
          <cell r="B46">
            <v>1072.5079885029666</v>
          </cell>
          <cell r="C46">
            <v>3040.9766511389325</v>
          </cell>
          <cell r="D46">
            <v>2005.9051297611452</v>
          </cell>
          <cell r="E46">
            <v>37987</v>
          </cell>
          <cell r="F46">
            <v>38322</v>
          </cell>
          <cell r="H46">
            <v>3041.655351138932</v>
          </cell>
          <cell r="I46">
            <v>2016.8395297611455</v>
          </cell>
        </row>
        <row r="47">
          <cell r="A47">
            <v>38018</v>
          </cell>
          <cell r="B47">
            <v>-1968.4686626359642</v>
          </cell>
          <cell r="C47">
            <v>30.763073986644851</v>
          </cell>
          <cell r="D47">
            <v>-233.70215440170784</v>
          </cell>
          <cell r="E47">
            <v>38018</v>
          </cell>
          <cell r="F47">
            <v>38353</v>
          </cell>
          <cell r="H47">
            <v>31.891273986644851</v>
          </cell>
          <cell r="I47">
            <v>-223.78065440170758</v>
          </cell>
        </row>
        <row r="48">
          <cell r="A48">
            <v>38047</v>
          </cell>
          <cell r="B48">
            <v>-1999.2317366226096</v>
          </cell>
          <cell r="C48">
            <v>542.06035397926689</v>
          </cell>
          <cell r="D48">
            <v>-170.23795033410079</v>
          </cell>
          <cell r="E48">
            <v>38047</v>
          </cell>
          <cell r="F48">
            <v>38384</v>
          </cell>
          <cell r="H48">
            <v>543.20825397926694</v>
          </cell>
          <cell r="I48">
            <v>-161.75835033410016</v>
          </cell>
        </row>
        <row r="49">
          <cell r="A49">
            <v>38078</v>
          </cell>
          <cell r="B49">
            <v>-2541.2920906018767</v>
          </cell>
          <cell r="C49">
            <v>-837.46796912607374</v>
          </cell>
          <cell r="D49">
            <v>-10.547616500032518</v>
          </cell>
          <cell r="E49">
            <v>38078</v>
          </cell>
          <cell r="F49">
            <v>38412</v>
          </cell>
          <cell r="H49">
            <v>-836.12886912607371</v>
          </cell>
          <cell r="I49">
            <v>-2.8973165000319341</v>
          </cell>
        </row>
        <row r="50">
          <cell r="A50">
            <v>38108</v>
          </cell>
          <cell r="B50">
            <v>-1703.8241214758041</v>
          </cell>
          <cell r="C50">
            <v>-761.17358021543339</v>
          </cell>
          <cell r="D50">
            <v>675.85515444791531</v>
          </cell>
          <cell r="E50">
            <v>38108</v>
          </cell>
          <cell r="F50">
            <v>38443</v>
          </cell>
          <cell r="H50">
            <v>-760.41468021543335</v>
          </cell>
          <cell r="I50">
            <v>682.09345444791563</v>
          </cell>
        </row>
        <row r="51">
          <cell r="A51">
            <v>38139</v>
          </cell>
          <cell r="B51">
            <v>-942.65054126037012</v>
          </cell>
          <cell r="C51">
            <v>-468.04324043430449</v>
          </cell>
          <cell r="D51">
            <v>471.03903501950651</v>
          </cell>
          <cell r="E51">
            <v>38139</v>
          </cell>
          <cell r="F51">
            <v>38473</v>
          </cell>
          <cell r="H51">
            <v>-466.81284043430452</v>
          </cell>
          <cell r="I51">
            <v>476.53173501950732</v>
          </cell>
        </row>
        <row r="52">
          <cell r="A52">
            <v>38169</v>
          </cell>
          <cell r="B52">
            <v>-474.60730082606563</v>
          </cell>
          <cell r="C52">
            <v>-524.65452895399426</v>
          </cell>
          <cell r="D52">
            <v>96.963669365153464</v>
          </cell>
          <cell r="E52">
            <v>38169</v>
          </cell>
          <cell r="F52">
            <v>38504</v>
          </cell>
          <cell r="H52">
            <v>-523.99392895399421</v>
          </cell>
          <cell r="I52">
            <v>101.09346936515385</v>
          </cell>
        </row>
        <row r="53">
          <cell r="A53">
            <v>38200</v>
          </cell>
          <cell r="B53">
            <v>50.047228127930119</v>
          </cell>
          <cell r="C53">
            <v>-431.91418312739802</v>
          </cell>
          <cell r="D53">
            <v>56.333063884914395</v>
          </cell>
          <cell r="E53">
            <v>38200</v>
          </cell>
          <cell r="F53">
            <v>38534</v>
          </cell>
          <cell r="H53">
            <v>-430.55408312739797</v>
          </cell>
          <cell r="I53">
            <v>59.753863884914267</v>
          </cell>
        </row>
        <row r="54">
          <cell r="A54">
            <v>38231</v>
          </cell>
          <cell r="B54">
            <v>481.96141125532785</v>
          </cell>
          <cell r="C54">
            <v>-137.69710262578877</v>
          </cell>
          <cell r="D54">
            <v>-36.417509600790709</v>
          </cell>
          <cell r="E54">
            <v>38231</v>
          </cell>
          <cell r="F54">
            <v>38565</v>
          </cell>
          <cell r="H54">
            <v>-136.6218026257888</v>
          </cell>
          <cell r="I54">
            <v>-34.426709600791696</v>
          </cell>
        </row>
        <row r="55">
          <cell r="A55">
            <v>38261</v>
          </cell>
          <cell r="B55">
            <v>619.65851388111639</v>
          </cell>
          <cell r="C55">
            <v>180.73312268977651</v>
          </cell>
          <cell r="D55">
            <v>-1073.4607404549154</v>
          </cell>
          <cell r="E55">
            <v>38261</v>
          </cell>
          <cell r="F55">
            <v>38596</v>
          </cell>
          <cell r="H55">
            <v>181.98742268977651</v>
          </cell>
          <cell r="I55">
            <v>-1072.7494404549161</v>
          </cell>
        </row>
        <row r="56">
          <cell r="A56">
            <v>38292</v>
          </cell>
          <cell r="B56">
            <v>438.92539119134005</v>
          </cell>
          <cell r="C56">
            <v>92.253707048988474</v>
          </cell>
          <cell r="D56">
            <v>-2155.7573493512923</v>
          </cell>
          <cell r="E56">
            <v>38292</v>
          </cell>
          <cell r="F56">
            <v>38626</v>
          </cell>
          <cell r="H56">
            <v>92.492207048988476</v>
          </cell>
          <cell r="I56">
            <v>-2156.4198493512922</v>
          </cell>
        </row>
        <row r="57">
          <cell r="A57">
            <v>38322</v>
          </cell>
          <cell r="B57">
            <v>346.6716841423509</v>
          </cell>
          <cell r="C57">
            <v>1280.0688254005286</v>
          </cell>
          <cell r="D57">
            <v>-2432.4975585323868</v>
          </cell>
          <cell r="E57">
            <v>38322</v>
          </cell>
          <cell r="F57">
            <v>38657</v>
          </cell>
          <cell r="H57">
            <v>1280.1312254005288</v>
          </cell>
          <cell r="I57">
            <v>-2433.8062585323864</v>
          </cell>
        </row>
        <row r="58">
          <cell r="A58">
            <v>38353</v>
          </cell>
          <cell r="B58">
            <v>-933.39714125817773</v>
          </cell>
          <cell r="C58">
            <v>801.36936697607973</v>
          </cell>
          <cell r="D58">
            <v>-2961.8198279184326</v>
          </cell>
          <cell r="E58">
            <v>38353</v>
          </cell>
          <cell r="F58">
            <v>38687</v>
          </cell>
          <cell r="H58">
            <v>801.03516697607984</v>
          </cell>
          <cell r="I58">
            <v>-2963.2353279184322</v>
          </cell>
        </row>
        <row r="59">
          <cell r="A59">
            <v>38384</v>
          </cell>
          <cell r="B59">
            <v>-1734.7665082342578</v>
          </cell>
          <cell r="C59">
            <v>94.227278054252011</v>
          </cell>
          <cell r="D59">
            <v>-2523.0733054338643</v>
          </cell>
          <cell r="E59">
            <v>38384</v>
          </cell>
          <cell r="F59">
            <v>38718</v>
          </cell>
          <cell r="H59">
            <v>93.913578054252</v>
          </cell>
          <cell r="I59">
            <v>-2523.6717054338651</v>
          </cell>
        </row>
        <row r="60">
          <cell r="A60">
            <v>38412</v>
          </cell>
          <cell r="B60">
            <v>-1828.9937862885092</v>
          </cell>
          <cell r="C60">
            <v>701.75068781333562</v>
          </cell>
          <cell r="D60">
            <v>-2097.0086488251591</v>
          </cell>
          <cell r="E60">
            <v>38412</v>
          </cell>
          <cell r="F60">
            <v>38749</v>
          </cell>
          <cell r="H60">
            <v>702.06928781333556</v>
          </cell>
          <cell r="I60">
            <v>-2097.0262488251606</v>
          </cell>
        </row>
        <row r="61">
          <cell r="A61">
            <v>38443</v>
          </cell>
          <cell r="B61">
            <v>-2530.7444741018439</v>
          </cell>
          <cell r="C61">
            <v>-151.06519817812654</v>
          </cell>
          <cell r="D61">
            <v>-2266.4328429971624</v>
          </cell>
          <cell r="E61">
            <v>38443</v>
          </cell>
          <cell r="F61">
            <v>38777</v>
          </cell>
          <cell r="H61">
            <v>-151.13809817812657</v>
          </cell>
          <cell r="I61">
            <v>-2265.334442997163</v>
          </cell>
        </row>
        <row r="62">
          <cell r="A62">
            <v>38473</v>
          </cell>
          <cell r="B62">
            <v>-2379.6792759237178</v>
          </cell>
          <cell r="C62">
            <v>-965.98969964384207</v>
          </cell>
          <cell r="D62">
            <v>-2451.523328878709</v>
          </cell>
          <cell r="E62">
            <v>38473</v>
          </cell>
          <cell r="F62">
            <v>38808</v>
          </cell>
          <cell r="H62">
            <v>-965.97639964384211</v>
          </cell>
          <cell r="I62">
            <v>-2449.4911288787093</v>
          </cell>
        </row>
        <row r="63">
          <cell r="A63">
            <v>38504</v>
          </cell>
          <cell r="B63">
            <v>-1413.6895762798765</v>
          </cell>
          <cell r="C63">
            <v>-842.11860608865766</v>
          </cell>
          <cell r="D63">
            <v>-2417.0482044550558</v>
          </cell>
          <cell r="E63">
            <v>38504</v>
          </cell>
          <cell r="F63">
            <v>38838</v>
          </cell>
          <cell r="H63">
            <v>-842.25110608865771</v>
          </cell>
          <cell r="I63">
            <v>-2413.7549044550569</v>
          </cell>
        </row>
        <row r="64">
          <cell r="A64">
            <v>38534</v>
          </cell>
          <cell r="B64">
            <v>-571.57097019121841</v>
          </cell>
          <cell r="C64">
            <v>-565.28513443423367</v>
          </cell>
          <cell r="D64">
            <v>-2233.276222172527</v>
          </cell>
          <cell r="E64">
            <v>38534</v>
          </cell>
          <cell r="F64">
            <v>38869</v>
          </cell>
          <cell r="H64">
            <v>-565.33353443423368</v>
          </cell>
          <cell r="I64">
            <v>-2228.9366221725277</v>
          </cell>
        </row>
        <row r="65">
          <cell r="A65">
            <v>38565</v>
          </cell>
          <cell r="B65">
            <v>-6.2858357569837793</v>
          </cell>
          <cell r="C65">
            <v>-524.66475661310346</v>
          </cell>
          <cell r="D65">
            <v>-2575.6975858200394</v>
          </cell>
          <cell r="E65">
            <v>38565</v>
          </cell>
          <cell r="F65">
            <v>38899</v>
          </cell>
          <cell r="H65">
            <v>-524.73465661310343</v>
          </cell>
          <cell r="I65">
            <v>-2570.6960858200391</v>
          </cell>
        </row>
        <row r="66">
          <cell r="A66">
            <v>38596</v>
          </cell>
          <cell r="B66">
            <v>518.37892085611804</v>
          </cell>
          <cell r="C66">
            <v>-1174.7403334799135</v>
          </cell>
          <cell r="D66">
            <v>-2952.7800260411568</v>
          </cell>
          <cell r="E66">
            <v>38596</v>
          </cell>
          <cell r="F66">
            <v>38930</v>
          </cell>
          <cell r="H66">
            <v>-1174.9445334799136</v>
          </cell>
          <cell r="I66">
            <v>-2947.0940260411567</v>
          </cell>
        </row>
        <row r="67">
          <cell r="A67">
            <v>38626</v>
          </cell>
          <cell r="B67">
            <v>1693.119254336031</v>
          </cell>
          <cell r="C67">
            <v>-901.56348620659992</v>
          </cell>
          <cell r="D67">
            <v>-2651.6595856769504</v>
          </cell>
          <cell r="E67">
            <v>38626</v>
          </cell>
          <cell r="F67">
            <v>38961</v>
          </cell>
          <cell r="H67">
            <v>-901.68298620659982</v>
          </cell>
          <cell r="I67">
            <v>-2644.8784856769507</v>
          </cell>
        </row>
        <row r="68">
          <cell r="A68">
            <v>38657</v>
          </cell>
          <cell r="B68">
            <v>2594.6827405426325</v>
          </cell>
          <cell r="C68">
            <v>-184.48650213210553</v>
          </cell>
          <cell r="D68">
            <v>-1618.0761764399786</v>
          </cell>
          <cell r="E68">
            <v>38657</v>
          </cell>
          <cell r="F68">
            <v>38991</v>
          </cell>
          <cell r="H68">
            <v>-184.89420213210556</v>
          </cell>
          <cell r="I68">
            <v>-1610.5488764399793</v>
          </cell>
        </row>
        <row r="69">
          <cell r="A69">
            <v>38687</v>
          </cell>
          <cell r="B69">
            <v>2779.1692426747381</v>
          </cell>
          <cell r="C69">
            <v>750.74655601448274</v>
          </cell>
          <cell r="D69">
            <v>-1407.8072161268333</v>
          </cell>
          <cell r="E69">
            <v>38687</v>
          </cell>
          <cell r="F69">
            <v>39022</v>
          </cell>
          <cell r="H69">
            <v>750.70215601448263</v>
          </cell>
          <cell r="I69">
            <v>-1399.1095161268329</v>
          </cell>
        </row>
        <row r="70">
          <cell r="A70">
            <v>38718</v>
          </cell>
          <cell r="B70">
            <v>2028.4226866602542</v>
          </cell>
          <cell r="C70">
            <v>1240.1158894606476</v>
          </cell>
          <cell r="D70">
            <v>-692.5685527568055</v>
          </cell>
          <cell r="E70">
            <v>38718</v>
          </cell>
          <cell r="F70">
            <v>39052</v>
          </cell>
          <cell r="H70">
            <v>1240.5987894606476</v>
          </cell>
          <cell r="I70">
            <v>-683.33035275680504</v>
          </cell>
        </row>
        <row r="71">
          <cell r="A71">
            <v>38749</v>
          </cell>
          <cell r="B71">
            <v>788.30679719960585</v>
          </cell>
          <cell r="C71">
            <v>520.29193466295669</v>
          </cell>
          <cell r="D71">
            <v>-301.1915393024924</v>
          </cell>
          <cell r="E71">
            <v>38749</v>
          </cell>
          <cell r="F71">
            <v>39083</v>
          </cell>
          <cell r="H71">
            <v>520.55903466295661</v>
          </cell>
          <cell r="I71">
            <v>-292.237539302492</v>
          </cell>
        </row>
        <row r="72">
          <cell r="A72">
            <v>38777</v>
          </cell>
          <cell r="B72">
            <v>268.01486253665138</v>
          </cell>
          <cell r="C72">
            <v>532.32649364133192</v>
          </cell>
          <cell r="D72">
            <v>-824.75656263967358</v>
          </cell>
          <cell r="E72">
            <v>38777</v>
          </cell>
          <cell r="F72">
            <v>39114</v>
          </cell>
          <cell r="H72">
            <v>533.76109364133185</v>
          </cell>
          <cell r="I72">
            <v>-815.64186263967383</v>
          </cell>
        </row>
        <row r="73">
          <cell r="A73">
            <v>38808</v>
          </cell>
          <cell r="B73">
            <v>-264.31163110468123</v>
          </cell>
          <cell r="C73">
            <v>-336.15568405967213</v>
          </cell>
          <cell r="D73">
            <v>-1389.3321635608625</v>
          </cell>
          <cell r="E73">
            <v>38808</v>
          </cell>
          <cell r="F73">
            <v>39142</v>
          </cell>
          <cell r="H73">
            <v>-335.29478405967217</v>
          </cell>
          <cell r="I73">
            <v>-1380.581063560863</v>
          </cell>
        </row>
        <row r="74">
          <cell r="A74">
            <v>38838</v>
          </cell>
          <cell r="B74">
            <v>71.844052954991639</v>
          </cell>
          <cell r="C74">
            <v>-931.51457522018927</v>
          </cell>
          <cell r="D74">
            <v>-1506.5091666446715</v>
          </cell>
          <cell r="E74">
            <v>38838</v>
          </cell>
          <cell r="F74">
            <v>39173</v>
          </cell>
          <cell r="H74">
            <v>-930.24017522018937</v>
          </cell>
          <cell r="I74">
            <v>-1497.5164666446722</v>
          </cell>
        </row>
        <row r="75">
          <cell r="A75">
            <v>38869</v>
          </cell>
          <cell r="B75">
            <v>1003.3586281751778</v>
          </cell>
          <cell r="C75">
            <v>-658.34662380612872</v>
          </cell>
          <cell r="D75">
            <v>-729.85560684152358</v>
          </cell>
          <cell r="E75">
            <v>38869</v>
          </cell>
          <cell r="F75">
            <v>39203</v>
          </cell>
          <cell r="H75">
            <v>-657.43282380612868</v>
          </cell>
          <cell r="I75">
            <v>-721.24460684152314</v>
          </cell>
        </row>
        <row r="76">
          <cell r="A76">
            <v>38899</v>
          </cell>
          <cell r="B76">
            <v>1661.7052519813076</v>
          </cell>
          <cell r="C76">
            <v>-907.70649808174574</v>
          </cell>
          <cell r="D76">
            <v>-220.71329578739397</v>
          </cell>
          <cell r="E76">
            <v>38899</v>
          </cell>
          <cell r="F76">
            <v>39234</v>
          </cell>
          <cell r="H76">
            <v>-907.09299808174569</v>
          </cell>
          <cell r="I76">
            <v>-211.92209578739329</v>
          </cell>
        </row>
        <row r="77">
          <cell r="A77">
            <v>38930</v>
          </cell>
          <cell r="B77">
            <v>2569.411750063055</v>
          </cell>
          <cell r="C77">
            <v>-901.74719683422063</v>
          </cell>
          <cell r="D77">
            <v>535.39531379134394</v>
          </cell>
          <cell r="E77">
            <v>38930</v>
          </cell>
          <cell r="F77">
            <v>39264</v>
          </cell>
          <cell r="H77">
            <v>-901.13259683422064</v>
          </cell>
          <cell r="I77">
            <v>544.44481379134402</v>
          </cell>
        </row>
        <row r="78">
          <cell r="A78">
            <v>38961</v>
          </cell>
          <cell r="B78">
            <v>3471.158946897277</v>
          </cell>
          <cell r="C78">
            <v>-873.61989311570721</v>
          </cell>
          <cell r="D78">
            <v>1286.7559413141541</v>
          </cell>
          <cell r="E78">
            <v>38961</v>
          </cell>
          <cell r="F78">
            <v>39295</v>
          </cell>
          <cell r="H78">
            <v>-872.72899311570723</v>
          </cell>
          <cell r="I78">
            <v>1296.0577413141541</v>
          </cell>
        </row>
        <row r="79">
          <cell r="A79">
            <v>38991</v>
          </cell>
          <cell r="B79">
            <v>4344.778840012983</v>
          </cell>
          <cell r="C79">
            <v>132.01992303037164</v>
          </cell>
          <cell r="D79">
            <v>2026.659898828819</v>
          </cell>
          <cell r="E79">
            <v>38991</v>
          </cell>
          <cell r="F79">
            <v>39326</v>
          </cell>
          <cell r="H79">
            <v>132.64662303037164</v>
          </cell>
          <cell r="I79">
            <v>2035.5268988288194</v>
          </cell>
        </row>
        <row r="80">
          <cell r="A80">
            <v>39022</v>
          </cell>
          <cell r="B80">
            <v>4212.7589169826124</v>
          </cell>
          <cell r="C80">
            <v>25.782458181040127</v>
          </cell>
          <cell r="D80">
            <v>1755.9441587086208</v>
          </cell>
          <cell r="E80">
            <v>39022</v>
          </cell>
          <cell r="F80">
            <v>39356</v>
          </cell>
          <cell r="H80">
            <v>26.545158181040129</v>
          </cell>
          <cell r="I80">
            <v>1765.068358708621</v>
          </cell>
        </row>
        <row r="81">
          <cell r="A81">
            <v>39052</v>
          </cell>
          <cell r="B81">
            <v>4186.9764588015723</v>
          </cell>
          <cell r="C81">
            <v>1465.9852193845106</v>
          </cell>
          <cell r="D81">
            <v>1607.2403489965513</v>
          </cell>
          <cell r="E81">
            <v>39052</v>
          </cell>
          <cell r="F81">
            <v>39387</v>
          </cell>
          <cell r="H81">
            <v>1466.4813193845107</v>
          </cell>
          <cell r="I81">
            <v>1616.1940489965518</v>
          </cell>
        </row>
        <row r="82">
          <cell r="A82">
            <v>39083</v>
          </cell>
          <cell r="B82">
            <v>2720.9912394170606</v>
          </cell>
          <cell r="C82">
            <v>1631.492902914961</v>
          </cell>
          <cell r="D82">
            <v>-576.77068028856092</v>
          </cell>
          <cell r="E82">
            <v>39083</v>
          </cell>
          <cell r="F82">
            <v>39417</v>
          </cell>
          <cell r="H82">
            <v>1631.6916029149609</v>
          </cell>
          <cell r="I82">
            <v>-567.80058028856126</v>
          </cell>
        </row>
        <row r="83">
          <cell r="A83">
            <v>39114</v>
          </cell>
          <cell r="B83">
            <v>1089.4983365020973</v>
          </cell>
          <cell r="C83">
            <v>-3.2730886742249368</v>
          </cell>
          <cell r="D83">
            <v>-1639.1407677869429</v>
          </cell>
          <cell r="E83">
            <v>39114</v>
          </cell>
          <cell r="F83">
            <v>39448</v>
          </cell>
          <cell r="H83">
            <v>-2.8452886742249426</v>
          </cell>
          <cell r="I83">
            <v>-1630.5617677869423</v>
          </cell>
        </row>
        <row r="84">
          <cell r="A84">
            <v>39142</v>
          </cell>
          <cell r="B84">
            <v>1092.7714251763225</v>
          </cell>
          <cell r="C84">
            <v>-32.24910727985732</v>
          </cell>
          <cell r="D84">
            <v>-1657.6315075699808</v>
          </cell>
          <cell r="E84">
            <v>39142</v>
          </cell>
          <cell r="F84">
            <v>39479</v>
          </cell>
          <cell r="H84">
            <v>-31.178107279857315</v>
          </cell>
          <cell r="I84">
            <v>-1649.5269075699807</v>
          </cell>
        </row>
        <row r="85">
          <cell r="A85">
            <v>39173</v>
          </cell>
          <cell r="B85">
            <v>1125.0205324561796</v>
          </cell>
          <cell r="C85">
            <v>-453.33268714348122</v>
          </cell>
          <cell r="D85">
            <v>-1648.5387904214938</v>
          </cell>
          <cell r="E85">
            <v>39173</v>
          </cell>
          <cell r="F85">
            <v>39508</v>
          </cell>
          <cell r="H85">
            <v>-452.2301871434812</v>
          </cell>
          <cell r="I85">
            <v>-1641.1876904214935</v>
          </cell>
        </row>
        <row r="86">
          <cell r="A86">
            <v>39203</v>
          </cell>
          <cell r="B86">
            <v>1578.3532195996615</v>
          </cell>
          <cell r="C86">
            <v>-154.86101541704065</v>
          </cell>
          <cell r="D86">
            <v>-1215.8646457648144</v>
          </cell>
          <cell r="E86">
            <v>39203</v>
          </cell>
          <cell r="F86">
            <v>39539</v>
          </cell>
          <cell r="H86">
            <v>-153.96831541704066</v>
          </cell>
          <cell r="I86">
            <v>-1209.1392457648144</v>
          </cell>
        </row>
        <row r="87">
          <cell r="A87">
            <v>39234</v>
          </cell>
          <cell r="B87">
            <v>1733.2142350167026</v>
          </cell>
          <cell r="C87">
            <v>-149.2043127519992</v>
          </cell>
          <cell r="D87">
            <v>-1082.1292426847144</v>
          </cell>
          <cell r="E87">
            <v>39234</v>
          </cell>
          <cell r="F87">
            <v>39569</v>
          </cell>
          <cell r="H87">
            <v>-148.1103127519992</v>
          </cell>
          <cell r="I87">
            <v>-1075.8155426847143</v>
          </cell>
        </row>
        <row r="88">
          <cell r="A88">
            <v>39264</v>
          </cell>
          <cell r="B88">
            <v>1882.4185477687022</v>
          </cell>
          <cell r="C88">
            <v>-151.59788850300811</v>
          </cell>
          <cell r="D88">
            <v>-953.50192916390995</v>
          </cell>
          <cell r="E88">
            <v>39264</v>
          </cell>
          <cell r="F88">
            <v>39600</v>
          </cell>
          <cell r="H88">
            <v>-150.7260885030081</v>
          </cell>
          <cell r="I88">
            <v>-947.85492916390967</v>
          </cell>
        </row>
        <row r="89">
          <cell r="A89">
            <v>39295</v>
          </cell>
          <cell r="B89">
            <v>2034.0164362717098</v>
          </cell>
          <cell r="C89">
            <v>-150.38656931141077</v>
          </cell>
          <cell r="D89">
            <v>-821.49883296937389</v>
          </cell>
          <cell r="E89">
            <v>39295</v>
          </cell>
          <cell r="F89">
            <v>39630</v>
          </cell>
          <cell r="H89">
            <v>-149.51966931141078</v>
          </cell>
          <cell r="I89">
            <v>-816.3261329693737</v>
          </cell>
        </row>
        <row r="90">
          <cell r="A90">
            <v>39326</v>
          </cell>
          <cell r="B90">
            <v>2184.4030055831208</v>
          </cell>
          <cell r="C90">
            <v>-133.71593560104222</v>
          </cell>
          <cell r="D90">
            <v>-690.31225013388121</v>
          </cell>
          <cell r="E90">
            <v>39326</v>
          </cell>
          <cell r="F90">
            <v>39661</v>
          </cell>
          <cell r="H90">
            <v>-133.25983560104223</v>
          </cell>
          <cell r="I90">
            <v>-685.60625013388108</v>
          </cell>
        </row>
        <row r="91">
          <cell r="A91">
            <v>39356</v>
          </cell>
          <cell r="B91">
            <v>2318.1189411841638</v>
          </cell>
          <cell r="C91">
            <v>-138.69581708982668</v>
          </cell>
          <cell r="D91">
            <v>-574.23373234592566</v>
          </cell>
          <cell r="E91">
            <v>39356</v>
          </cell>
          <cell r="F91">
            <v>39692</v>
          </cell>
          <cell r="H91">
            <v>-137.81191708982666</v>
          </cell>
          <cell r="I91">
            <v>-569.61353234592571</v>
          </cell>
        </row>
        <row r="92">
          <cell r="A92">
            <v>39387</v>
          </cell>
          <cell r="B92">
            <v>2456.8147582739898</v>
          </cell>
          <cell r="C92">
            <v>-122.92135153102932</v>
          </cell>
          <cell r="D92">
            <v>-454.48438841515991</v>
          </cell>
          <cell r="E92">
            <v>39387</v>
          </cell>
          <cell r="F92">
            <v>39722</v>
          </cell>
          <cell r="H92">
            <v>-122.32915153102931</v>
          </cell>
          <cell r="I92">
            <v>-450.56498841515969</v>
          </cell>
        </row>
        <row r="93">
          <cell r="A93">
            <v>39417</v>
          </cell>
          <cell r="B93">
            <v>2579.7361098050201</v>
          </cell>
          <cell r="C93">
            <v>-718.02580990060142</v>
          </cell>
          <cell r="D93">
            <v>-351.14328117363561</v>
          </cell>
          <cell r="E93">
            <v>39417</v>
          </cell>
          <cell r="F93">
            <v>39753</v>
          </cell>
          <cell r="H93">
            <v>-717.51330990060137</v>
          </cell>
          <cell r="I93">
            <v>-347.35568117363545</v>
          </cell>
        </row>
        <row r="94">
          <cell r="A94">
            <v>39448</v>
          </cell>
          <cell r="B94">
            <v>3297.7619197056219</v>
          </cell>
          <cell r="C94">
            <v>569.12281541657933</v>
          </cell>
          <cell r="D94">
            <v>-209.3150742366368</v>
          </cell>
          <cell r="E94">
            <v>39448</v>
          </cell>
          <cell r="F94">
            <v>39783</v>
          </cell>
          <cell r="H94">
            <v>568.93041541657942</v>
          </cell>
          <cell r="I94">
            <v>-207.34747423663686</v>
          </cell>
        </row>
        <row r="95">
          <cell r="A95">
            <v>39479</v>
          </cell>
          <cell r="B95">
            <v>2728.6391042890423</v>
          </cell>
          <cell r="C95">
            <v>-21.763828457263156</v>
          </cell>
          <cell r="D95">
            <v>-150.90009927680012</v>
          </cell>
          <cell r="E95">
            <v>39479</v>
          </cell>
          <cell r="F95">
            <v>39814</v>
          </cell>
          <cell r="H95">
            <v>-21.810428457263157</v>
          </cell>
          <cell r="I95">
            <v>-148.95969927680017</v>
          </cell>
        </row>
        <row r="96">
          <cell r="A96">
            <v>39508</v>
          </cell>
          <cell r="B96">
            <v>2750.4029327463054</v>
          </cell>
          <cell r="C96">
            <v>-23.156390131369946</v>
          </cell>
          <cell r="D96">
            <v>-61.205941402048012</v>
          </cell>
          <cell r="E96">
            <v>39508</v>
          </cell>
          <cell r="F96">
            <v>39845</v>
          </cell>
          <cell r="H96">
            <v>-22.838890131369947</v>
          </cell>
          <cell r="I96">
            <v>-59.309741402047933</v>
          </cell>
        </row>
        <row r="97">
          <cell r="A97">
            <v>39539</v>
          </cell>
          <cell r="B97">
            <v>2773.5593228776756</v>
          </cell>
          <cell r="C97">
            <v>-20.658542486802052</v>
          </cell>
          <cell r="D97">
            <v>37.31777341862329</v>
          </cell>
          <cell r="E97">
            <v>39539</v>
          </cell>
          <cell r="F97">
            <v>39873</v>
          </cell>
          <cell r="H97">
            <v>-20.181742486802055</v>
          </cell>
          <cell r="I97">
            <v>39.015673418623265</v>
          </cell>
        </row>
        <row r="98">
          <cell r="A98">
            <v>39569</v>
          </cell>
          <cell r="B98">
            <v>2794.2178653644778</v>
          </cell>
          <cell r="C98">
            <v>-21.125612336940826</v>
          </cell>
          <cell r="D98">
            <v>93.53082926457239</v>
          </cell>
          <cell r="E98">
            <v>39569</v>
          </cell>
          <cell r="F98">
            <v>39904</v>
          </cell>
          <cell r="H98">
            <v>-20.644612336940828</v>
          </cell>
          <cell r="I98">
            <v>94.709029264572337</v>
          </cell>
        </row>
        <row r="99">
          <cell r="A99">
            <v>39600</v>
          </cell>
          <cell r="B99">
            <v>2815.3434777014186</v>
          </cell>
          <cell r="C99">
            <v>-20.576999231194787</v>
          </cell>
          <cell r="D99">
            <v>150.36706220387458</v>
          </cell>
          <cell r="E99">
            <v>39600</v>
          </cell>
          <cell r="F99">
            <v>39934</v>
          </cell>
          <cell r="H99">
            <v>-20.149699231194788</v>
          </cell>
          <cell r="I99">
            <v>151.02016220387452</v>
          </cell>
        </row>
        <row r="100">
          <cell r="A100">
            <v>39630</v>
          </cell>
          <cell r="B100">
            <v>2835.9204769326134</v>
          </cell>
          <cell r="C100">
            <v>-19.594792308472012</v>
          </cell>
          <cell r="D100">
            <v>204.96441125667525</v>
          </cell>
          <cell r="E100">
            <v>39630</v>
          </cell>
          <cell r="F100">
            <v>39965</v>
          </cell>
          <cell r="H100">
            <v>-19.197292308472015</v>
          </cell>
          <cell r="I100">
            <v>205.14781125667523</v>
          </cell>
        </row>
        <row r="101">
          <cell r="A101">
            <v>39661</v>
          </cell>
          <cell r="B101">
            <v>2855.5152692410852</v>
          </cell>
          <cell r="C101">
            <v>-19.19998647591834</v>
          </cell>
          <cell r="D101">
            <v>260.63331688154955</v>
          </cell>
          <cell r="E101">
            <v>39661</v>
          </cell>
          <cell r="F101">
            <v>39995</v>
          </cell>
          <cell r="H101">
            <v>-18.799786475918342</v>
          </cell>
          <cell r="I101">
            <v>260.37571688154952</v>
          </cell>
        </row>
        <row r="102">
          <cell r="A102">
            <v>39692</v>
          </cell>
          <cell r="B102">
            <v>2874.7152557170034</v>
          </cell>
          <cell r="C102">
            <v>-17.637417813086483</v>
          </cell>
          <cell r="D102">
            <v>315.87021544747563</v>
          </cell>
          <cell r="E102">
            <v>39692</v>
          </cell>
          <cell r="F102">
            <v>40026</v>
          </cell>
          <cell r="H102">
            <v>-17.267117813086486</v>
          </cell>
          <cell r="I102">
            <v>315.16911544747558</v>
          </cell>
        </row>
        <row r="103">
          <cell r="A103">
            <v>39722</v>
          </cell>
          <cell r="B103">
            <v>2892.3526735300902</v>
          </cell>
          <cell r="C103">
            <v>-18.946473159060801</v>
          </cell>
          <cell r="D103">
            <v>368.67451670564003</v>
          </cell>
          <cell r="E103">
            <v>39722</v>
          </cell>
          <cell r="F103">
            <v>40057</v>
          </cell>
          <cell r="H103">
            <v>-18.763373159060798</v>
          </cell>
          <cell r="I103">
            <v>367.56151670563997</v>
          </cell>
        </row>
        <row r="104">
          <cell r="A104">
            <v>39753</v>
          </cell>
          <cell r="B104">
            <v>2911.2991466891508</v>
          </cell>
          <cell r="C104">
            <v>-19.580244289505135</v>
          </cell>
          <cell r="D104">
            <v>424.41936638783824</v>
          </cell>
          <cell r="E104">
            <v>39753</v>
          </cell>
          <cell r="F104">
            <v>40087</v>
          </cell>
          <cell r="H104">
            <v>-19.119844289505135</v>
          </cell>
          <cell r="I104">
            <v>423.0804663878381</v>
          </cell>
        </row>
        <row r="105">
          <cell r="A105">
            <v>39783</v>
          </cell>
          <cell r="B105">
            <v>2930.8793909786559</v>
          </cell>
          <cell r="C105">
            <v>-576.19760296360266</v>
          </cell>
          <cell r="D105">
            <v>478.62957433865461</v>
          </cell>
          <cell r="E105">
            <v>39783</v>
          </cell>
          <cell r="F105">
            <v>40118</v>
          </cell>
          <cell r="H105">
            <v>-577.50510296360278</v>
          </cell>
          <cell r="I105">
            <v>476.90577433865457</v>
          </cell>
        </row>
        <row r="106">
          <cell r="A106">
            <v>39814</v>
          </cell>
          <cell r="B106">
            <v>3507.0769939422589</v>
          </cell>
          <cell r="C106">
            <v>627.53779037641607</v>
          </cell>
          <cell r="D106">
            <v>1091.3007939422573</v>
          </cell>
          <cell r="E106">
            <v>39814</v>
          </cell>
          <cell r="F106">
            <v>40148</v>
          </cell>
          <cell r="H106">
            <v>627.31819037641617</v>
          </cell>
          <cell r="I106">
            <v>1090.9277939422575</v>
          </cell>
        </row>
        <row r="107">
          <cell r="A107">
            <v>39845</v>
          </cell>
          <cell r="B107">
            <v>2879.5392035658424</v>
          </cell>
          <cell r="C107">
            <v>67.930329417488991</v>
          </cell>
          <cell r="D107">
            <v>491.50770356584121</v>
          </cell>
          <cell r="E107">
            <v>39845</v>
          </cell>
          <cell r="F107">
            <v>40179</v>
          </cell>
          <cell r="H107">
            <v>67.83952941748899</v>
          </cell>
          <cell r="I107">
            <v>491.1513035658412</v>
          </cell>
        </row>
        <row r="108">
          <cell r="A108">
            <v>39873</v>
          </cell>
          <cell r="B108">
            <v>2811.6088741483536</v>
          </cell>
          <cell r="C108">
            <v>75.367324689301284</v>
          </cell>
          <cell r="D108">
            <v>448.90477414835232</v>
          </cell>
          <cell r="E108">
            <v>39873</v>
          </cell>
          <cell r="F108">
            <v>40210</v>
          </cell>
          <cell r="H108">
            <v>75.486524689301291</v>
          </cell>
          <cell r="I108">
            <v>448.55597414835228</v>
          </cell>
        </row>
        <row r="109">
          <cell r="A109">
            <v>39904</v>
          </cell>
          <cell r="B109">
            <v>2736.2415494590518</v>
          </cell>
          <cell r="C109">
            <v>35.554513359147045</v>
          </cell>
          <cell r="D109">
            <v>401.25004945905101</v>
          </cell>
          <cell r="E109">
            <v>39904</v>
          </cell>
          <cell r="F109">
            <v>40238</v>
          </cell>
          <cell r="H109">
            <v>35.511613359147042</v>
          </cell>
          <cell r="I109">
            <v>400.88284945905093</v>
          </cell>
        </row>
        <row r="110">
          <cell r="A110">
            <v>39934</v>
          </cell>
          <cell r="B110">
            <v>2700.6870360999051</v>
          </cell>
          <cell r="C110">
            <v>35.710620602361416</v>
          </cell>
          <cell r="D110">
            <v>392.72693609990398</v>
          </cell>
          <cell r="E110">
            <v>39934</v>
          </cell>
          <cell r="F110">
            <v>40269</v>
          </cell>
          <cell r="H110">
            <v>35.666520602361416</v>
          </cell>
          <cell r="I110">
            <v>392.36273609990383</v>
          </cell>
        </row>
        <row r="111">
          <cell r="A111">
            <v>39965</v>
          </cell>
          <cell r="B111">
            <v>2664.9764154975433</v>
          </cell>
          <cell r="C111">
            <v>34.020349821605848</v>
          </cell>
          <cell r="D111">
            <v>391.64911549754254</v>
          </cell>
          <cell r="E111">
            <v>39965</v>
          </cell>
          <cell r="F111">
            <v>40299</v>
          </cell>
          <cell r="H111">
            <v>33.97794982160584</v>
          </cell>
          <cell r="I111">
            <v>391.28801549754252</v>
          </cell>
        </row>
        <row r="112">
          <cell r="A112">
            <v>39995</v>
          </cell>
          <cell r="B112">
            <v>2630.9560656759377</v>
          </cell>
          <cell r="C112">
            <v>36.074113316402268</v>
          </cell>
          <cell r="D112">
            <v>390.58106567593666</v>
          </cell>
          <cell r="E112">
            <v>39995</v>
          </cell>
          <cell r="F112">
            <v>40330</v>
          </cell>
          <cell r="H112">
            <v>36.030613316402267</v>
          </cell>
          <cell r="I112">
            <v>390.22296567593662</v>
          </cell>
        </row>
        <row r="113">
          <cell r="A113">
            <v>40026</v>
          </cell>
          <cell r="B113">
            <v>2594.8819523595353</v>
          </cell>
          <cell r="C113">
            <v>36.036912090007803</v>
          </cell>
          <cell r="D113">
            <v>389.18865235953433</v>
          </cell>
          <cell r="E113">
            <v>40026</v>
          </cell>
          <cell r="F113">
            <v>40360</v>
          </cell>
          <cell r="H113">
            <v>35.993612090007808</v>
          </cell>
          <cell r="I113">
            <v>388.83345235953442</v>
          </cell>
        </row>
        <row r="114">
          <cell r="A114">
            <v>40057</v>
          </cell>
          <cell r="B114">
            <v>2558.8450402695275</v>
          </cell>
          <cell r="C114">
            <v>35.166883445077914</v>
          </cell>
          <cell r="D114">
            <v>381.79224026952653</v>
          </cell>
          <cell r="E114">
            <v>40057</v>
          </cell>
          <cell r="F114">
            <v>40391</v>
          </cell>
          <cell r="H114">
            <v>35.125283445077912</v>
          </cell>
          <cell r="I114">
            <v>381.44004026952655</v>
          </cell>
        </row>
        <row r="115">
          <cell r="A115">
            <v>40087</v>
          </cell>
          <cell r="B115">
            <v>2523.6781568244496</v>
          </cell>
          <cell r="C115">
            <v>36.798376523137406</v>
          </cell>
          <cell r="D115">
            <v>374.46455682444861</v>
          </cell>
          <cell r="E115">
            <v>40087</v>
          </cell>
          <cell r="F115">
            <v>40422</v>
          </cell>
          <cell r="H115">
            <v>36.755576523137407</v>
          </cell>
          <cell r="I115">
            <v>374.11515682444866</v>
          </cell>
        </row>
        <row r="116">
          <cell r="A116">
            <v>40118</v>
          </cell>
          <cell r="B116">
            <v>2486.8797803013113</v>
          </cell>
          <cell r="C116">
            <v>34.62996366131128</v>
          </cell>
          <cell r="D116">
            <v>366.04478030131128</v>
          </cell>
          <cell r="E116">
            <v>40118</v>
          </cell>
          <cell r="F116">
            <v>40452</v>
          </cell>
          <cell r="H116">
            <v>34.705463661311285</v>
          </cell>
          <cell r="I116">
            <v>365.69838030131137</v>
          </cell>
        </row>
        <row r="117">
          <cell r="A117">
            <v>40148</v>
          </cell>
          <cell r="B117">
            <v>2452.2498166400005</v>
          </cell>
          <cell r="C117">
            <v>36.473616640000003</v>
          </cell>
          <cell r="D117">
            <v>369.40281664000003</v>
          </cell>
          <cell r="E117">
            <v>40148</v>
          </cell>
          <cell r="F117">
            <v>40483</v>
          </cell>
          <cell r="H117">
            <v>36.516916639999998</v>
          </cell>
          <cell r="I117">
            <v>369.04611664000004</v>
          </cell>
        </row>
        <row r="118">
          <cell r="A118">
            <v>40179</v>
          </cell>
          <cell r="B118">
            <v>2415.7762000000002</v>
          </cell>
          <cell r="C118">
            <v>27.744700000000002</v>
          </cell>
          <cell r="D118">
            <v>372.09720000000004</v>
          </cell>
          <cell r="E118">
            <v>40179</v>
          </cell>
          <cell r="F118">
            <v>40513</v>
          </cell>
          <cell r="H118">
            <v>27.541699999999999</v>
          </cell>
          <cell r="I118">
            <v>371.73329999999999</v>
          </cell>
        </row>
        <row r="119">
          <cell r="A119">
            <v>40210</v>
          </cell>
          <cell r="B119">
            <v>2388.0315000000005</v>
          </cell>
          <cell r="C119">
            <v>25.327399999999997</v>
          </cell>
          <cell r="D119">
            <v>383.70330000000001</v>
          </cell>
          <cell r="E119">
            <v>40210</v>
          </cell>
          <cell r="F119">
            <v>40544</v>
          </cell>
          <cell r="H119">
            <v>25.244199999999999</v>
          </cell>
          <cell r="I119">
            <v>383.36079999999998</v>
          </cell>
        </row>
        <row r="120">
          <cell r="A120">
            <v>40238</v>
          </cell>
          <cell r="B120">
            <v>2362.7040999999999</v>
          </cell>
          <cell r="C120">
            <v>27.712599999999998</v>
          </cell>
          <cell r="D120">
            <v>393.55240000000003</v>
          </cell>
          <cell r="E120">
            <v>40238</v>
          </cell>
          <cell r="F120">
            <v>40575</v>
          </cell>
          <cell r="H120">
            <v>27.813400000000001</v>
          </cell>
          <cell r="I120">
            <v>393.21729999999997</v>
          </cell>
        </row>
        <row r="121">
          <cell r="A121">
            <v>40269</v>
          </cell>
          <cell r="B121">
            <v>2334.9915000000001</v>
          </cell>
          <cell r="C121">
            <v>27.031399999999998</v>
          </cell>
          <cell r="D121">
            <v>403.77269999999999</v>
          </cell>
          <cell r="E121">
            <v>40269</v>
          </cell>
          <cell r="F121">
            <v>40603</v>
          </cell>
          <cell r="H121">
            <v>26.991500000000002</v>
          </cell>
          <cell r="I121">
            <v>403.42010000000005</v>
          </cell>
        </row>
        <row r="122">
          <cell r="A122">
            <v>40299</v>
          </cell>
          <cell r="B122">
            <v>2307.9601000000002</v>
          </cell>
          <cell r="C122">
            <v>34.632799999999996</v>
          </cell>
          <cell r="D122">
            <v>413.45149999999995</v>
          </cell>
          <cell r="E122">
            <v>40299</v>
          </cell>
          <cell r="F122">
            <v>40634</v>
          </cell>
          <cell r="H122">
            <v>34.591799999999999</v>
          </cell>
          <cell r="I122">
            <v>413.10159999999996</v>
          </cell>
        </row>
        <row r="123">
          <cell r="A123">
            <v>40330</v>
          </cell>
          <cell r="B123">
            <v>2273.3273000000004</v>
          </cell>
          <cell r="C123">
            <v>32.952300000000001</v>
          </cell>
          <cell r="D123">
            <v>415.96699999999998</v>
          </cell>
          <cell r="E123">
            <v>40330</v>
          </cell>
          <cell r="F123">
            <v>40664</v>
          </cell>
          <cell r="H123">
            <v>32.9129</v>
          </cell>
          <cell r="I123">
            <v>415.61990000000003</v>
          </cell>
        </row>
        <row r="124">
          <cell r="A124">
            <v>40360</v>
          </cell>
          <cell r="B124">
            <v>2240.375</v>
          </cell>
          <cell r="C124">
            <v>34.681699999999999</v>
          </cell>
          <cell r="D124">
            <v>418.63740000000001</v>
          </cell>
          <cell r="E124">
            <v>40360</v>
          </cell>
          <cell r="F124">
            <v>40695</v>
          </cell>
          <cell r="H124">
            <v>34.641100000000002</v>
          </cell>
          <cell r="I124">
            <v>418.29289999999997</v>
          </cell>
        </row>
        <row r="125">
          <cell r="A125">
            <v>40391</v>
          </cell>
          <cell r="B125">
            <v>2205.6932999999999</v>
          </cell>
          <cell r="C125">
            <v>28.640499999999999</v>
          </cell>
          <cell r="D125">
            <v>420.50689999999997</v>
          </cell>
          <cell r="E125">
            <v>40391</v>
          </cell>
          <cell r="F125">
            <v>40725</v>
          </cell>
          <cell r="H125">
            <v>28.600200000000001</v>
          </cell>
          <cell r="I125">
            <v>420.16519999999991</v>
          </cell>
        </row>
        <row r="126">
          <cell r="A126">
            <v>40422</v>
          </cell>
          <cell r="B126">
            <v>2177.0527999999999</v>
          </cell>
          <cell r="C126">
            <v>27.839200000000002</v>
          </cell>
          <cell r="D126">
            <v>428.2079</v>
          </cell>
          <cell r="E126">
            <v>40422</v>
          </cell>
          <cell r="F126">
            <v>40756</v>
          </cell>
          <cell r="H126">
            <v>27.8004</v>
          </cell>
          <cell r="I126">
            <v>427.86889999999994</v>
          </cell>
        </row>
        <row r="127">
          <cell r="A127">
            <v>40452</v>
          </cell>
          <cell r="B127">
            <v>2149.2135999999996</v>
          </cell>
          <cell r="C127">
            <v>28.378599999999999</v>
          </cell>
          <cell r="D127">
            <v>436.04489999999998</v>
          </cell>
          <cell r="E127">
            <v>40452</v>
          </cell>
          <cell r="F127">
            <v>40787</v>
          </cell>
          <cell r="H127">
            <v>28.338799999999999</v>
          </cell>
          <cell r="I127">
            <v>435.70849999999996</v>
          </cell>
        </row>
        <row r="128">
          <cell r="A128">
            <v>40483</v>
          </cell>
          <cell r="B128">
            <v>2120.835</v>
          </cell>
          <cell r="C128">
            <v>37.988</v>
          </cell>
          <cell r="D128">
            <v>445.61899999999997</v>
          </cell>
          <cell r="E128">
            <v>40483</v>
          </cell>
          <cell r="F128">
            <v>40817</v>
          </cell>
          <cell r="H128">
            <v>38.053199999999997</v>
          </cell>
          <cell r="I128">
            <v>445.3316999999999</v>
          </cell>
        </row>
        <row r="129">
          <cell r="A129">
            <v>40513</v>
          </cell>
          <cell r="B129">
            <v>2082.8469999999998</v>
          </cell>
          <cell r="C129">
            <v>39.167999999999999</v>
          </cell>
          <cell r="D129">
            <v>444.40879999999999</v>
          </cell>
          <cell r="E129">
            <v>40513</v>
          </cell>
          <cell r="F129">
            <v>40848</v>
          </cell>
          <cell r="H129">
            <v>39.204099999999997</v>
          </cell>
          <cell r="I129">
            <v>444.17339999999996</v>
          </cell>
        </row>
        <row r="130">
          <cell r="A130">
            <v>40544</v>
          </cell>
          <cell r="B130">
            <v>2043.6789999999999</v>
          </cell>
          <cell r="C130">
            <v>39.3508</v>
          </cell>
          <cell r="D130">
            <v>443.17939999999999</v>
          </cell>
          <cell r="E130">
            <v>40544</v>
          </cell>
          <cell r="F130">
            <v>40878</v>
          </cell>
          <cell r="H130">
            <v>39.169199999999996</v>
          </cell>
          <cell r="I130">
            <v>443.01609999999999</v>
          </cell>
        </row>
        <row r="131">
          <cell r="A131">
            <v>40575</v>
          </cell>
          <cell r="B131">
            <v>2004.3281999999997</v>
          </cell>
          <cell r="C131">
            <v>35.176499999999997</v>
          </cell>
          <cell r="D131">
            <v>441.8623</v>
          </cell>
          <cell r="E131">
            <v>40575</v>
          </cell>
          <cell r="F131">
            <v>40909</v>
          </cell>
          <cell r="H131">
            <v>35.100699999999996</v>
          </cell>
          <cell r="I131">
            <v>441.76460000000003</v>
          </cell>
        </row>
        <row r="132">
          <cell r="A132">
            <v>40603</v>
          </cell>
          <cell r="B132">
            <v>1969.1516999999997</v>
          </cell>
          <cell r="C132">
            <v>37.932899999999997</v>
          </cell>
          <cell r="D132">
            <v>441.81910000000005</v>
          </cell>
          <cell r="E132">
            <v>40603</v>
          </cell>
          <cell r="F132">
            <v>40940</v>
          </cell>
          <cell r="H132">
            <v>38.016199999999998</v>
          </cell>
          <cell r="I132">
            <v>441.76850000000002</v>
          </cell>
        </row>
        <row r="133">
          <cell r="A133">
            <v>40634</v>
          </cell>
          <cell r="B133">
            <v>1931.2187999999999</v>
          </cell>
          <cell r="C133">
            <v>36.7102</v>
          </cell>
          <cell r="D133">
            <v>440.48830000000004</v>
          </cell>
          <cell r="E133">
            <v>40634</v>
          </cell>
          <cell r="F133">
            <v>40969</v>
          </cell>
          <cell r="H133">
            <v>36.673000000000002</v>
          </cell>
          <cell r="I133">
            <v>440.47060000000005</v>
          </cell>
        </row>
        <row r="134">
          <cell r="A134">
            <v>40664</v>
          </cell>
          <cell r="B134">
            <v>1894.5085999999999</v>
          </cell>
          <cell r="C134">
            <v>37.148299999999999</v>
          </cell>
          <cell r="D134">
            <v>439.11050000000006</v>
          </cell>
          <cell r="E134">
            <v>40664</v>
          </cell>
          <cell r="F134">
            <v>41000</v>
          </cell>
          <cell r="H134">
            <v>37.110100000000003</v>
          </cell>
          <cell r="I134">
            <v>439.13870000000003</v>
          </cell>
        </row>
        <row r="135">
          <cell r="A135">
            <v>40695</v>
          </cell>
          <cell r="B135">
            <v>1857.3602999999996</v>
          </cell>
          <cell r="C135">
            <v>35.622700000000002</v>
          </cell>
          <cell r="D135">
            <v>437.73490000000004</v>
          </cell>
          <cell r="E135">
            <v>40695</v>
          </cell>
          <cell r="F135">
            <v>41030</v>
          </cell>
          <cell r="H135">
            <v>35.585900000000002</v>
          </cell>
          <cell r="I135">
            <v>437.81020000000001</v>
          </cell>
        </row>
        <row r="136">
          <cell r="A136">
            <v>40725</v>
          </cell>
          <cell r="B136">
            <v>1821.7375999999997</v>
          </cell>
          <cell r="C136">
            <v>36.551200000000001</v>
          </cell>
          <cell r="D136">
            <v>436.44200000000001</v>
          </cell>
          <cell r="E136">
            <v>40725</v>
          </cell>
          <cell r="F136">
            <v>41061</v>
          </cell>
          <cell r="H136">
            <v>36.513400000000004</v>
          </cell>
          <cell r="I136">
            <v>436.56269999999995</v>
          </cell>
        </row>
        <row r="137">
          <cell r="A137">
            <v>40756</v>
          </cell>
          <cell r="B137">
            <v>1785.1864000000003</v>
          </cell>
          <cell r="C137">
            <v>36.341500000000003</v>
          </cell>
          <cell r="D137">
            <v>451.89190000000002</v>
          </cell>
          <cell r="E137">
            <v>40756</v>
          </cell>
          <cell r="F137">
            <v>41091</v>
          </cell>
          <cell r="H137">
            <v>36.303899999999999</v>
          </cell>
          <cell r="I137">
            <v>452.05920000000003</v>
          </cell>
        </row>
        <row r="138">
          <cell r="A138">
            <v>40787</v>
          </cell>
          <cell r="B138">
            <v>1748.8448999999998</v>
          </cell>
          <cell r="C138">
            <v>35.676200000000001</v>
          </cell>
          <cell r="D138">
            <v>467.28139999999996</v>
          </cell>
          <cell r="E138">
            <v>40787</v>
          </cell>
          <cell r="F138">
            <v>41122</v>
          </cell>
          <cell r="H138">
            <v>35.64</v>
          </cell>
          <cell r="I138">
            <v>467.495</v>
          </cell>
        </row>
        <row r="139">
          <cell r="A139">
            <v>40817</v>
          </cell>
          <cell r="B139">
            <v>1713.1686999999999</v>
          </cell>
          <cell r="C139">
            <v>37.952699999999993</v>
          </cell>
          <cell r="D139">
            <v>482.03649999999999</v>
          </cell>
          <cell r="E139">
            <v>40817</v>
          </cell>
          <cell r="F139">
            <v>41153</v>
          </cell>
          <cell r="H139">
            <v>37.961999999999996</v>
          </cell>
          <cell r="I139">
            <v>482.29469999999992</v>
          </cell>
        </row>
        <row r="140">
          <cell r="A140">
            <v>40848</v>
          </cell>
          <cell r="B140">
            <v>1675.2159999999999</v>
          </cell>
          <cell r="C140">
            <v>36.777799999999999</v>
          </cell>
          <cell r="D140">
            <v>495.84789999999998</v>
          </cell>
          <cell r="E140">
            <v>40848</v>
          </cell>
          <cell r="F140">
            <v>41183</v>
          </cell>
          <cell r="H140">
            <v>36.8949</v>
          </cell>
          <cell r="I140">
            <v>496.10540000000003</v>
          </cell>
        </row>
        <row r="141">
          <cell r="A141">
            <v>40878</v>
          </cell>
          <cell r="B141">
            <v>1638.4382000000001</v>
          </cell>
          <cell r="C141">
            <v>37.938600000000001</v>
          </cell>
          <cell r="D141">
            <v>509.17170000000004</v>
          </cell>
          <cell r="E141">
            <v>40878</v>
          </cell>
          <cell r="F141">
            <v>41214</v>
          </cell>
          <cell r="H141">
            <v>38.046799999999998</v>
          </cell>
          <cell r="I141">
            <v>509.41650000000004</v>
          </cell>
        </row>
        <row r="142">
          <cell r="A142">
            <v>40909</v>
          </cell>
          <cell r="B142">
            <v>1600.4996000000001</v>
          </cell>
          <cell r="C142">
            <v>38.03370000000001</v>
          </cell>
          <cell r="D142">
            <v>522.80250000000001</v>
          </cell>
          <cell r="E142">
            <v>40909</v>
          </cell>
          <cell r="F142">
            <v>41244</v>
          </cell>
          <cell r="H142">
            <v>37.917700000000004</v>
          </cell>
          <cell r="I142">
            <v>523.0354000000001</v>
          </cell>
        </row>
        <row r="143">
          <cell r="A143">
            <v>40940</v>
          </cell>
          <cell r="B143">
            <v>1562.4659000000001</v>
          </cell>
          <cell r="C143">
            <v>35.133300000000006</v>
          </cell>
          <cell r="D143">
            <v>536.2093000000001</v>
          </cell>
          <cell r="E143">
            <v>40940</v>
          </cell>
          <cell r="F143">
            <v>41275</v>
          </cell>
          <cell r="H143">
            <v>35.104600000000005</v>
          </cell>
          <cell r="I143">
            <v>536.45540000000005</v>
          </cell>
        </row>
        <row r="144">
          <cell r="A144">
            <v>40969</v>
          </cell>
          <cell r="B144">
            <v>1527.3326</v>
          </cell>
          <cell r="C144">
            <v>36.602099999999993</v>
          </cell>
          <cell r="D144">
            <v>547.12149999999997</v>
          </cell>
          <cell r="E144">
            <v>40969</v>
          </cell>
          <cell r="F144">
            <v>41306</v>
          </cell>
          <cell r="H144">
            <v>36.718299999999999</v>
          </cell>
          <cell r="I144">
            <v>547.37099999999998</v>
          </cell>
        </row>
        <row r="145">
          <cell r="A145">
            <v>41000</v>
          </cell>
          <cell r="B145">
            <v>1490.7304999999999</v>
          </cell>
          <cell r="C145">
            <v>35.3324</v>
          </cell>
          <cell r="D145">
            <v>560.64930000000004</v>
          </cell>
          <cell r="E145">
            <v>41000</v>
          </cell>
          <cell r="F145">
            <v>41334</v>
          </cell>
          <cell r="H145">
            <v>35.341099999999997</v>
          </cell>
          <cell r="I145">
            <v>560.89109999999994</v>
          </cell>
        </row>
        <row r="146">
          <cell r="A146">
            <v>41030</v>
          </cell>
          <cell r="B146">
            <v>1455.3981000000001</v>
          </cell>
          <cell r="C146">
            <v>35.7727</v>
          </cell>
          <cell r="D146">
            <v>573.3021</v>
          </cell>
          <cell r="E146">
            <v>41030</v>
          </cell>
          <cell r="F146">
            <v>41365</v>
          </cell>
          <cell r="H146">
            <v>35.781599999999997</v>
          </cell>
          <cell r="I146">
            <v>573.54329999999993</v>
          </cell>
        </row>
        <row r="147">
          <cell r="A147">
            <v>41061</v>
          </cell>
          <cell r="B147">
            <v>1419.6254000000001</v>
          </cell>
          <cell r="C147">
            <v>34.329799999999999</v>
          </cell>
          <cell r="D147">
            <v>586.24710000000005</v>
          </cell>
          <cell r="E147">
            <v>41061</v>
          </cell>
          <cell r="F147">
            <v>41395</v>
          </cell>
          <cell r="H147">
            <v>34.3384</v>
          </cell>
          <cell r="I147">
            <v>586.48770000000002</v>
          </cell>
        </row>
        <row r="148">
          <cell r="A148">
            <v>41091</v>
          </cell>
          <cell r="B148">
            <v>1385.2956000000001</v>
          </cell>
          <cell r="C148">
            <v>52.001100000000001</v>
          </cell>
          <cell r="D148">
            <v>598.70440000000008</v>
          </cell>
          <cell r="E148">
            <v>41091</v>
          </cell>
          <cell r="F148">
            <v>41426</v>
          </cell>
          <cell r="H148">
            <v>52.009900000000002</v>
          </cell>
          <cell r="I148">
            <v>598.94440000000009</v>
          </cell>
        </row>
        <row r="149">
          <cell r="A149">
            <v>41122</v>
          </cell>
          <cell r="B149">
            <v>1333.2945</v>
          </cell>
          <cell r="C149">
            <v>51.731000000000002</v>
          </cell>
          <cell r="D149">
            <v>594.76700000000005</v>
          </cell>
          <cell r="E149">
            <v>41122</v>
          </cell>
          <cell r="F149">
            <v>41456</v>
          </cell>
          <cell r="H149">
            <v>51.739699999999999</v>
          </cell>
          <cell r="I149">
            <v>595.00639999999999</v>
          </cell>
        </row>
        <row r="150">
          <cell r="A150">
            <v>41153</v>
          </cell>
          <cell r="B150">
            <v>1281.5635</v>
          </cell>
          <cell r="C150">
            <v>50.4313</v>
          </cell>
          <cell r="D150">
            <v>590.83900000000006</v>
          </cell>
          <cell r="E150">
            <v>41153</v>
          </cell>
          <cell r="F150">
            <v>41487</v>
          </cell>
          <cell r="H150">
            <v>50.439700000000002</v>
          </cell>
          <cell r="I150">
            <v>591.07780000000002</v>
          </cell>
        </row>
        <row r="151">
          <cell r="A151">
            <v>41183</v>
          </cell>
          <cell r="B151">
            <v>1231.1321999999998</v>
          </cell>
          <cell r="C151">
            <v>51.764099999999999</v>
          </cell>
          <cell r="D151">
            <v>587.0181</v>
          </cell>
          <cell r="E151">
            <v>41183</v>
          </cell>
          <cell r="F151">
            <v>41518</v>
          </cell>
          <cell r="H151">
            <v>51.7727</v>
          </cell>
          <cell r="I151">
            <v>587.25630000000001</v>
          </cell>
        </row>
        <row r="152">
          <cell r="A152">
            <v>41214</v>
          </cell>
          <cell r="B152">
            <v>1179.3680999999999</v>
          </cell>
          <cell r="C152">
            <v>50.101600000000005</v>
          </cell>
          <cell r="D152">
            <v>583.18389999999999</v>
          </cell>
          <cell r="E152">
            <v>41214</v>
          </cell>
          <cell r="F152">
            <v>41548</v>
          </cell>
          <cell r="H152">
            <v>50.206000000000003</v>
          </cell>
          <cell r="I152">
            <v>583.42160000000001</v>
          </cell>
        </row>
        <row r="153">
          <cell r="A153">
            <v>41244</v>
          </cell>
          <cell r="B153">
            <v>1129.2664999999997</v>
          </cell>
          <cell r="C153">
            <v>51.569400000000002</v>
          </cell>
          <cell r="D153">
            <v>579.54679999999996</v>
          </cell>
          <cell r="E153">
            <v>41244</v>
          </cell>
          <cell r="F153">
            <v>41579</v>
          </cell>
          <cell r="H153">
            <v>51.665700000000001</v>
          </cell>
          <cell r="I153">
            <v>579.70489999999995</v>
          </cell>
        </row>
        <row r="154">
          <cell r="A154">
            <v>41275</v>
          </cell>
          <cell r="B154">
            <v>1077.6970999999999</v>
          </cell>
          <cell r="C154">
            <v>51.4405</v>
          </cell>
          <cell r="D154">
            <v>575.78499999999997</v>
          </cell>
          <cell r="E154">
            <v>41275</v>
          </cell>
          <cell r="F154">
            <v>41609</v>
          </cell>
          <cell r="H154">
            <v>51.337699999999998</v>
          </cell>
          <cell r="I154">
            <v>575.87519999999995</v>
          </cell>
        </row>
        <row r="155">
          <cell r="A155">
            <v>41306</v>
          </cell>
          <cell r="B155">
            <v>1026.2566000000002</v>
          </cell>
          <cell r="C155">
            <v>46.045500000000004</v>
          </cell>
          <cell r="D155">
            <v>571.86839999999995</v>
          </cell>
          <cell r="E155">
            <v>41306</v>
          </cell>
          <cell r="F155">
            <v>41640</v>
          </cell>
          <cell r="H155">
            <v>46.020200000000003</v>
          </cell>
          <cell r="I155">
            <v>572.05520000000001</v>
          </cell>
        </row>
        <row r="156">
          <cell r="A156">
            <v>41334</v>
          </cell>
          <cell r="B156">
            <v>980.21109999999987</v>
          </cell>
          <cell r="C156">
            <v>50.129899999999999</v>
          </cell>
          <cell r="D156">
            <v>568.42079999999987</v>
          </cell>
          <cell r="E156">
            <v>41334</v>
          </cell>
          <cell r="F156">
            <v>41671</v>
          </cell>
          <cell r="H156">
            <v>50.238399999999999</v>
          </cell>
          <cell r="I156">
            <v>568.63580000000002</v>
          </cell>
        </row>
        <row r="157">
          <cell r="A157">
            <v>41365</v>
          </cell>
          <cell r="B157">
            <v>930.08119999999985</v>
          </cell>
          <cell r="C157">
            <v>47.985199999999999</v>
          </cell>
          <cell r="D157">
            <v>564.78109999999981</v>
          </cell>
          <cell r="E157">
            <v>41365</v>
          </cell>
          <cell r="F157">
            <v>41699</v>
          </cell>
          <cell r="H157">
            <v>47.993299999999998</v>
          </cell>
          <cell r="I157">
            <v>564.9085</v>
          </cell>
        </row>
        <row r="158">
          <cell r="A158">
            <v>41395</v>
          </cell>
          <cell r="B158">
            <v>882.09599999999989</v>
          </cell>
          <cell r="C158">
            <v>48.717700000000001</v>
          </cell>
          <cell r="D158">
            <v>561.5062999999999</v>
          </cell>
          <cell r="E158">
            <v>41395</v>
          </cell>
          <cell r="F158">
            <v>41730</v>
          </cell>
          <cell r="H158">
            <v>48.725999999999999</v>
          </cell>
          <cell r="I158">
            <v>561.6330999999999</v>
          </cell>
        </row>
        <row r="159">
          <cell r="A159">
            <v>41426</v>
          </cell>
          <cell r="B159">
            <v>833.37829999999997</v>
          </cell>
          <cell r="C159">
            <v>46.787099999999995</v>
          </cell>
          <cell r="D159">
            <v>554.61619999999994</v>
          </cell>
          <cell r="E159">
            <v>41426</v>
          </cell>
          <cell r="F159">
            <v>41760</v>
          </cell>
          <cell r="H159">
            <v>46.795099999999998</v>
          </cell>
          <cell r="I159">
            <v>554.74239999999998</v>
          </cell>
        </row>
        <row r="160">
          <cell r="A160">
            <v>41456</v>
          </cell>
          <cell r="B160">
            <v>786.59120000000007</v>
          </cell>
          <cell r="C160">
            <v>48.063699999999997</v>
          </cell>
          <cell r="D160">
            <v>547.99450000000002</v>
          </cell>
          <cell r="E160">
            <v>41456</v>
          </cell>
          <cell r="F160">
            <v>41791</v>
          </cell>
          <cell r="H160">
            <v>48.071899999999999</v>
          </cell>
          <cell r="I160">
            <v>548.12009999999998</v>
          </cell>
        </row>
        <row r="161">
          <cell r="A161">
            <v>41487</v>
          </cell>
          <cell r="B161">
            <v>738.52749999999992</v>
          </cell>
          <cell r="C161">
            <v>47.802999999999997</v>
          </cell>
          <cell r="D161">
            <v>541.19189999999992</v>
          </cell>
          <cell r="E161">
            <v>41487</v>
          </cell>
          <cell r="F161">
            <v>41821</v>
          </cell>
          <cell r="H161">
            <v>47.811099999999996</v>
          </cell>
          <cell r="I161">
            <v>541.31689999999992</v>
          </cell>
        </row>
        <row r="162">
          <cell r="A162">
            <v>41518</v>
          </cell>
          <cell r="B162">
            <v>690.72450000000003</v>
          </cell>
          <cell r="C162">
            <v>46.610399999999991</v>
          </cell>
          <cell r="D162">
            <v>534.42880000000002</v>
          </cell>
          <cell r="E162">
            <v>41518</v>
          </cell>
          <cell r="F162">
            <v>41852</v>
          </cell>
          <cell r="H162">
            <v>46.618199999999995</v>
          </cell>
          <cell r="I162">
            <v>534.55330000000004</v>
          </cell>
        </row>
        <row r="163">
          <cell r="A163">
            <v>41548</v>
          </cell>
          <cell r="B163">
            <v>644.11410000000001</v>
          </cell>
          <cell r="C163">
            <v>47.929899999999996</v>
          </cell>
          <cell r="D163">
            <v>527.87959999999998</v>
          </cell>
          <cell r="E163">
            <v>41548</v>
          </cell>
          <cell r="F163">
            <v>41883</v>
          </cell>
          <cell r="H163">
            <v>47.937999999999995</v>
          </cell>
          <cell r="I163">
            <v>528.00360000000001</v>
          </cell>
        </row>
        <row r="164">
          <cell r="A164">
            <v>41579</v>
          </cell>
          <cell r="B164">
            <v>596.18420000000003</v>
          </cell>
          <cell r="C164">
            <v>46.464500000000001</v>
          </cell>
          <cell r="D164">
            <v>521.15219999999999</v>
          </cell>
          <cell r="E164">
            <v>41579</v>
          </cell>
          <cell r="F164">
            <v>41913</v>
          </cell>
          <cell r="H164">
            <v>46.4893</v>
          </cell>
          <cell r="I164">
            <v>521.27560000000005</v>
          </cell>
        </row>
        <row r="165">
          <cell r="A165">
            <v>41609</v>
          </cell>
          <cell r="B165">
            <v>549.71969999999988</v>
          </cell>
          <cell r="C165">
            <v>47.807599999999994</v>
          </cell>
          <cell r="D165">
            <v>479.67119999999994</v>
          </cell>
          <cell r="E165">
            <v>41609</v>
          </cell>
          <cell r="F165">
            <v>41944</v>
          </cell>
          <cell r="H165">
            <v>47.835999999999999</v>
          </cell>
          <cell r="I165">
            <v>479.78600000000006</v>
          </cell>
        </row>
        <row r="166">
          <cell r="A166">
            <v>41640</v>
          </cell>
          <cell r="B166">
            <v>501.91209999999984</v>
          </cell>
          <cell r="C166">
            <v>47.523899999999998</v>
          </cell>
          <cell r="D166">
            <v>437.05129999999991</v>
          </cell>
          <cell r="E166">
            <v>41640</v>
          </cell>
          <cell r="F166">
            <v>41974</v>
          </cell>
          <cell r="H166">
            <v>47.517699999999998</v>
          </cell>
          <cell r="I166">
            <v>437.15720000000005</v>
          </cell>
        </row>
        <row r="167">
          <cell r="A167">
            <v>41671</v>
          </cell>
          <cell r="B167">
            <v>454.38819999999987</v>
          </cell>
          <cell r="C167">
            <v>42.597899999999996</v>
          </cell>
          <cell r="D167">
            <v>394.17799999999994</v>
          </cell>
          <cell r="E167">
            <v>41671</v>
          </cell>
          <cell r="F167">
            <v>42005</v>
          </cell>
          <cell r="H167">
            <v>42.6008</v>
          </cell>
          <cell r="I167">
            <v>394.27669999999995</v>
          </cell>
        </row>
        <row r="168">
          <cell r="A168">
            <v>41699</v>
          </cell>
          <cell r="B168">
            <v>411.79029999999989</v>
          </cell>
          <cell r="C168">
            <v>46.490200000000002</v>
          </cell>
          <cell r="D168">
            <v>355.68879999999996</v>
          </cell>
          <cell r="E168">
            <v>41699</v>
          </cell>
          <cell r="F168">
            <v>42036</v>
          </cell>
          <cell r="H168">
            <v>46.511099999999999</v>
          </cell>
          <cell r="I168">
            <v>355.78059999999999</v>
          </cell>
        </row>
        <row r="169">
          <cell r="A169">
            <v>41730</v>
          </cell>
          <cell r="B169">
            <v>365.30009999999987</v>
          </cell>
          <cell r="C169">
            <v>44.7104</v>
          </cell>
          <cell r="D169">
            <v>313.32999999999993</v>
          </cell>
          <cell r="E169">
            <v>41730</v>
          </cell>
          <cell r="F169">
            <v>42064</v>
          </cell>
          <cell r="H169">
            <v>44.7179</v>
          </cell>
          <cell r="I169">
            <v>313.41329999999999</v>
          </cell>
        </row>
        <row r="170">
          <cell r="A170">
            <v>41760</v>
          </cell>
          <cell r="B170">
            <v>320.58969999999988</v>
          </cell>
          <cell r="C170">
            <v>41.827599999999997</v>
          </cell>
          <cell r="D170">
            <v>272.59579999999994</v>
          </cell>
          <cell r="E170">
            <v>41760</v>
          </cell>
          <cell r="F170">
            <v>42095</v>
          </cell>
          <cell r="H170">
            <v>41.835299999999997</v>
          </cell>
          <cell r="I170">
            <v>272.67159999999996</v>
          </cell>
        </row>
        <row r="171">
          <cell r="A171">
            <v>41791</v>
          </cell>
          <cell r="B171">
            <v>278.76209999999998</v>
          </cell>
          <cell r="C171">
            <v>40.165399999999998</v>
          </cell>
          <cell r="D171">
            <v>234.38060000000002</v>
          </cell>
          <cell r="E171">
            <v>41791</v>
          </cell>
          <cell r="F171">
            <v>42125</v>
          </cell>
          <cell r="H171">
            <v>40.172799999999995</v>
          </cell>
          <cell r="I171">
            <v>234.4487</v>
          </cell>
        </row>
        <row r="172">
          <cell r="A172">
            <v>41821</v>
          </cell>
          <cell r="B172">
            <v>238.59670000000003</v>
          </cell>
          <cell r="C172">
            <v>41.261100000000006</v>
          </cell>
          <cell r="D172">
            <v>197.58640000000003</v>
          </cell>
          <cell r="E172">
            <v>41821</v>
          </cell>
          <cell r="F172">
            <v>42156</v>
          </cell>
          <cell r="H172">
            <v>41.268700000000003</v>
          </cell>
          <cell r="I172">
            <v>197.64709999999999</v>
          </cell>
        </row>
        <row r="173">
          <cell r="A173">
            <v>41852</v>
          </cell>
          <cell r="B173">
            <v>197.3356</v>
          </cell>
          <cell r="C173">
            <v>41.039900000000003</v>
          </cell>
          <cell r="D173">
            <v>159.78620000000001</v>
          </cell>
          <cell r="E173">
            <v>41852</v>
          </cell>
          <cell r="F173">
            <v>42186</v>
          </cell>
          <cell r="H173">
            <v>41.047499999999999</v>
          </cell>
          <cell r="I173">
            <v>159.83930000000001</v>
          </cell>
        </row>
        <row r="174">
          <cell r="A174">
            <v>41883</v>
          </cell>
          <cell r="B174">
            <v>156.29569999999995</v>
          </cell>
          <cell r="C174">
            <v>40.061199999999999</v>
          </cell>
          <cell r="D174">
            <v>121.36809999999998</v>
          </cell>
          <cell r="E174">
            <v>41883</v>
          </cell>
          <cell r="F174">
            <v>42217</v>
          </cell>
          <cell r="H174">
            <v>40.0685</v>
          </cell>
          <cell r="I174">
            <v>121.41359999999999</v>
          </cell>
        </row>
        <row r="175">
          <cell r="A175">
            <v>41913</v>
          </cell>
          <cell r="B175">
            <v>116.2345</v>
          </cell>
          <cell r="C175">
            <v>41.202499999999993</v>
          </cell>
          <cell r="D175">
            <v>83.556799999999981</v>
          </cell>
          <cell r="E175">
            <v>41913</v>
          </cell>
          <cell r="F175">
            <v>42248</v>
          </cell>
          <cell r="H175">
            <v>41.209999999999994</v>
          </cell>
          <cell r="I175">
            <v>83.594999999999985</v>
          </cell>
        </row>
        <row r="176">
          <cell r="A176">
            <v>41944</v>
          </cell>
          <cell r="B176">
            <v>75.032000000000011</v>
          </cell>
          <cell r="C176">
            <v>4.9835000000000003</v>
          </cell>
          <cell r="D176">
            <v>43.918799999999997</v>
          </cell>
          <cell r="E176">
            <v>41944</v>
          </cell>
          <cell r="F176">
            <v>42278</v>
          </cell>
          <cell r="H176">
            <v>4.9997000000000007</v>
          </cell>
          <cell r="I176">
            <v>43.949500000000008</v>
          </cell>
        </row>
        <row r="177">
          <cell r="A177">
            <v>41974</v>
          </cell>
          <cell r="B177">
            <v>70.048500000000004</v>
          </cell>
          <cell r="C177">
            <v>5.1876999999999995</v>
          </cell>
          <cell r="D177">
            <v>40.708199999999998</v>
          </cell>
          <cell r="E177">
            <v>41974</v>
          </cell>
          <cell r="F177">
            <v>42309</v>
          </cell>
          <cell r="H177">
            <v>5.2071999999999994</v>
          </cell>
          <cell r="I177">
            <v>40.738000000000007</v>
          </cell>
        </row>
        <row r="178">
          <cell r="A178">
            <v>42005</v>
          </cell>
          <cell r="B178">
            <v>64.860800000000012</v>
          </cell>
          <cell r="C178">
            <v>4.6505999999999998</v>
          </cell>
          <cell r="D178">
            <v>37.406500000000001</v>
          </cell>
          <cell r="E178">
            <v>42005</v>
          </cell>
          <cell r="F178">
            <v>42339</v>
          </cell>
          <cell r="H178">
            <v>4.6372</v>
          </cell>
          <cell r="I178">
            <v>37.435200000000009</v>
          </cell>
        </row>
        <row r="179">
          <cell r="A179">
            <v>42036</v>
          </cell>
          <cell r="B179">
            <v>60.210199999999993</v>
          </cell>
          <cell r="C179">
            <v>4.1086999999999998</v>
          </cell>
          <cell r="D179">
            <v>34.634899999999995</v>
          </cell>
          <cell r="E179">
            <v>42036</v>
          </cell>
          <cell r="F179">
            <v>42370</v>
          </cell>
          <cell r="H179">
            <v>4.1047000000000002</v>
          </cell>
          <cell r="I179">
            <v>34.664400000000001</v>
          </cell>
        </row>
        <row r="180">
          <cell r="A180">
            <v>42064</v>
          </cell>
          <cell r="B180">
            <v>56.101500000000009</v>
          </cell>
          <cell r="C180">
            <v>4.1314000000000002</v>
          </cell>
          <cell r="D180">
            <v>32.2029</v>
          </cell>
          <cell r="E180">
            <v>42064</v>
          </cell>
          <cell r="F180">
            <v>42401</v>
          </cell>
          <cell r="H180">
            <v>4.1438000000000006</v>
          </cell>
          <cell r="I180">
            <v>32.232500000000002</v>
          </cell>
        </row>
        <row r="181">
          <cell r="A181">
            <v>42095</v>
          </cell>
          <cell r="B181">
            <v>51.970100000000009</v>
          </cell>
          <cell r="C181">
            <v>3.9762</v>
          </cell>
          <cell r="D181">
            <v>29.482600000000001</v>
          </cell>
          <cell r="E181">
            <v>42095</v>
          </cell>
          <cell r="F181">
            <v>42430</v>
          </cell>
          <cell r="H181">
            <v>3.9762</v>
          </cell>
          <cell r="I181">
            <v>29.499799999999997</v>
          </cell>
        </row>
        <row r="182">
          <cell r="A182">
            <v>42125</v>
          </cell>
          <cell r="B182">
            <v>47.993900000000018</v>
          </cell>
          <cell r="C182">
            <v>3.6124000000000001</v>
          </cell>
          <cell r="D182">
            <v>26.831300000000002</v>
          </cell>
          <cell r="E182">
            <v>42125</v>
          </cell>
          <cell r="F182">
            <v>42461</v>
          </cell>
          <cell r="H182">
            <v>3.6124000000000001</v>
          </cell>
          <cell r="I182">
            <v>26.848499999999998</v>
          </cell>
        </row>
        <row r="183">
          <cell r="A183">
            <v>42156</v>
          </cell>
          <cell r="B183">
            <v>44.38150000000001</v>
          </cell>
          <cell r="C183">
            <v>3.3712</v>
          </cell>
          <cell r="D183">
            <v>24.163900000000005</v>
          </cell>
          <cell r="E183">
            <v>42156</v>
          </cell>
          <cell r="F183">
            <v>42491</v>
          </cell>
          <cell r="H183">
            <v>3.3712</v>
          </cell>
          <cell r="I183">
            <v>24.181100000000001</v>
          </cell>
        </row>
        <row r="184">
          <cell r="A184">
            <v>42186</v>
          </cell>
          <cell r="B184">
            <v>41.010300000000008</v>
          </cell>
          <cell r="C184">
            <v>3.4609000000000001</v>
          </cell>
          <cell r="D184">
            <v>21.569700000000001</v>
          </cell>
          <cell r="E184">
            <v>42186</v>
          </cell>
          <cell r="F184">
            <v>42522</v>
          </cell>
          <cell r="H184">
            <v>3.4609000000000001</v>
          </cell>
          <cell r="I184">
            <v>21.586900000000004</v>
          </cell>
        </row>
        <row r="185">
          <cell r="A185">
            <v>42217</v>
          </cell>
          <cell r="B185">
            <v>37.549399999999999</v>
          </cell>
          <cell r="C185">
            <v>2.6217999999999999</v>
          </cell>
          <cell r="D185">
            <v>18.936799999999998</v>
          </cell>
          <cell r="E185">
            <v>42217</v>
          </cell>
          <cell r="F185">
            <v>42552</v>
          </cell>
          <cell r="H185">
            <v>2.6217999999999999</v>
          </cell>
          <cell r="I185">
            <v>18.954000000000001</v>
          </cell>
        </row>
        <row r="186">
          <cell r="A186">
            <v>42248</v>
          </cell>
          <cell r="B186">
            <v>34.927599999999991</v>
          </cell>
          <cell r="C186">
            <v>2.2498999999999998</v>
          </cell>
          <cell r="D186">
            <v>17.166799999999999</v>
          </cell>
          <cell r="E186">
            <v>42248</v>
          </cell>
          <cell r="F186">
            <v>42583</v>
          </cell>
          <cell r="H186">
            <v>2.2498999999999998</v>
          </cell>
          <cell r="I186">
            <v>17.184000000000001</v>
          </cell>
        </row>
        <row r="187">
          <cell r="A187">
            <v>42278</v>
          </cell>
          <cell r="B187">
            <v>32.677700000000002</v>
          </cell>
          <cell r="C187">
            <v>1.5645</v>
          </cell>
          <cell r="D187">
            <v>16.241399999999999</v>
          </cell>
          <cell r="E187">
            <v>42278</v>
          </cell>
          <cell r="F187">
            <v>42614</v>
          </cell>
          <cell r="H187">
            <v>1.5645</v>
          </cell>
          <cell r="I187">
            <v>16.258599999999998</v>
          </cell>
        </row>
        <row r="188">
          <cell r="A188">
            <v>42309</v>
          </cell>
          <cell r="B188">
            <v>31.113199999999992</v>
          </cell>
          <cell r="C188">
            <v>1.7728999999999999</v>
          </cell>
          <cell r="D188">
            <v>16.093399999999999</v>
          </cell>
          <cell r="E188">
            <v>42309</v>
          </cell>
          <cell r="F188">
            <v>42644</v>
          </cell>
          <cell r="H188">
            <v>1.7882</v>
          </cell>
          <cell r="I188">
            <v>16.110599999999998</v>
          </cell>
        </row>
        <row r="189">
          <cell r="A189">
            <v>42339</v>
          </cell>
          <cell r="B189">
            <v>29.340299999999992</v>
          </cell>
          <cell r="C189">
            <v>1.8859999999999999</v>
          </cell>
          <cell r="D189">
            <v>15.95</v>
          </cell>
          <cell r="E189">
            <v>42339</v>
          </cell>
          <cell r="F189">
            <v>42675</v>
          </cell>
          <cell r="H189">
            <v>1.9043999999999999</v>
          </cell>
          <cell r="I189">
            <v>15.951900000000002</v>
          </cell>
        </row>
        <row r="190">
          <cell r="A190">
            <v>42370</v>
          </cell>
          <cell r="B190">
            <v>27.454299999999996</v>
          </cell>
          <cell r="C190">
            <v>1.879</v>
          </cell>
          <cell r="D190">
            <v>15.811500000000001</v>
          </cell>
          <cell r="E190">
            <v>42370</v>
          </cell>
          <cell r="F190">
            <v>42705</v>
          </cell>
          <cell r="H190">
            <v>1.8664000000000001</v>
          </cell>
          <cell r="I190">
            <v>15.795000000000003</v>
          </cell>
        </row>
        <row r="191">
          <cell r="A191">
            <v>42401</v>
          </cell>
          <cell r="B191">
            <v>25.575299999999995</v>
          </cell>
          <cell r="C191">
            <v>1.6766999999999999</v>
          </cell>
          <cell r="D191">
            <v>15.6715</v>
          </cell>
          <cell r="E191">
            <v>42401</v>
          </cell>
          <cell r="F191">
            <v>42736</v>
          </cell>
          <cell r="H191">
            <v>1.6727999999999998</v>
          </cell>
          <cell r="I191">
            <v>15.667600000000002</v>
          </cell>
        </row>
        <row r="192">
          <cell r="A192">
            <v>42430</v>
          </cell>
          <cell r="B192">
            <v>23.898599999999995</v>
          </cell>
          <cell r="C192">
            <v>1.4111</v>
          </cell>
          <cell r="D192">
            <v>15.5017</v>
          </cell>
          <cell r="E192">
            <v>42430</v>
          </cell>
          <cell r="F192">
            <v>42767</v>
          </cell>
          <cell r="H192">
            <v>1.4111</v>
          </cell>
          <cell r="I192">
            <v>15.5017</v>
          </cell>
        </row>
        <row r="193">
          <cell r="A193">
            <v>42461</v>
          </cell>
          <cell r="B193">
            <v>22.487499999999997</v>
          </cell>
          <cell r="C193">
            <v>1.3249</v>
          </cell>
          <cell r="D193">
            <v>15.405000000000001</v>
          </cell>
          <cell r="E193">
            <v>42461</v>
          </cell>
          <cell r="F193">
            <v>42795</v>
          </cell>
          <cell r="H193">
            <v>1.3249</v>
          </cell>
          <cell r="I193">
            <v>15.405000000000001</v>
          </cell>
        </row>
        <row r="194">
          <cell r="A194">
            <v>42491</v>
          </cell>
          <cell r="B194">
            <v>21.162599999999998</v>
          </cell>
          <cell r="C194">
            <v>0.94499999999999995</v>
          </cell>
          <cell r="D194">
            <v>15.309000000000001</v>
          </cell>
          <cell r="E194">
            <v>42491</v>
          </cell>
          <cell r="F194">
            <v>42826</v>
          </cell>
          <cell r="H194">
            <v>0.94499999999999995</v>
          </cell>
          <cell r="I194">
            <v>15.309000000000001</v>
          </cell>
        </row>
        <row r="195">
          <cell r="A195">
            <v>42522</v>
          </cell>
          <cell r="B195">
            <v>20.217600000000001</v>
          </cell>
          <cell r="C195">
            <v>0.77700000000000002</v>
          </cell>
          <cell r="D195">
            <v>15.242600000000001</v>
          </cell>
          <cell r="E195">
            <v>42522</v>
          </cell>
          <cell r="F195">
            <v>42856</v>
          </cell>
          <cell r="H195">
            <v>0.77700000000000002</v>
          </cell>
          <cell r="I195">
            <v>15.242600000000001</v>
          </cell>
        </row>
        <row r="196">
          <cell r="A196">
            <v>42552</v>
          </cell>
          <cell r="B196">
            <v>19.4406</v>
          </cell>
          <cell r="C196">
            <v>0.82800000000000007</v>
          </cell>
          <cell r="D196">
            <v>15.188700000000001</v>
          </cell>
          <cell r="E196">
            <v>42552</v>
          </cell>
          <cell r="F196">
            <v>42887</v>
          </cell>
          <cell r="H196">
            <v>0.82800000000000007</v>
          </cell>
          <cell r="I196">
            <v>15.188700000000001</v>
          </cell>
        </row>
        <row r="197">
          <cell r="A197">
            <v>42583</v>
          </cell>
          <cell r="B197">
            <v>18.612599999999997</v>
          </cell>
          <cell r="C197">
            <v>0.8518</v>
          </cell>
          <cell r="D197">
            <v>15.143700000000001</v>
          </cell>
          <cell r="E197">
            <v>42583</v>
          </cell>
          <cell r="F197">
            <v>42917</v>
          </cell>
          <cell r="H197">
            <v>0.8518</v>
          </cell>
          <cell r="I197">
            <v>15.143700000000001</v>
          </cell>
        </row>
        <row r="198">
          <cell r="A198">
            <v>42614</v>
          </cell>
          <cell r="B198">
            <v>17.760799999999996</v>
          </cell>
          <cell r="C198">
            <v>1.3245</v>
          </cell>
          <cell r="D198">
            <v>15.0846</v>
          </cell>
          <cell r="E198">
            <v>42614</v>
          </cell>
          <cell r="F198">
            <v>42948</v>
          </cell>
          <cell r="H198">
            <v>1.3245</v>
          </cell>
          <cell r="I198">
            <v>15.0846</v>
          </cell>
        </row>
        <row r="199">
          <cell r="A199">
            <v>42644</v>
          </cell>
          <cell r="B199">
            <v>16.436299999999996</v>
          </cell>
          <cell r="C199">
            <v>1.4165000000000001</v>
          </cell>
          <cell r="D199">
            <v>14.992899999999999</v>
          </cell>
          <cell r="E199">
            <v>42644</v>
          </cell>
          <cell r="F199">
            <v>42979</v>
          </cell>
          <cell r="H199">
            <v>1.4165000000000001</v>
          </cell>
          <cell r="I199">
            <v>14.992899999999999</v>
          </cell>
        </row>
        <row r="200">
          <cell r="A200">
            <v>42675</v>
          </cell>
          <cell r="B200">
            <v>15.0198</v>
          </cell>
          <cell r="C200">
            <v>1.6294999999999999</v>
          </cell>
          <cell r="D200">
            <v>14.895399999999999</v>
          </cell>
          <cell r="E200">
            <v>42675</v>
          </cell>
          <cell r="F200">
            <v>43009</v>
          </cell>
          <cell r="H200">
            <v>1.6294999999999999</v>
          </cell>
          <cell r="I200">
            <v>14.895399999999999</v>
          </cell>
        </row>
        <row r="201">
          <cell r="A201">
            <v>42705</v>
          </cell>
          <cell r="B201">
            <v>13.3903</v>
          </cell>
          <cell r="C201">
            <v>1.7475000000000001</v>
          </cell>
          <cell r="D201">
            <v>13.327299999999999</v>
          </cell>
          <cell r="E201">
            <v>42705</v>
          </cell>
          <cell r="F201">
            <v>43040</v>
          </cell>
          <cell r="H201">
            <v>1.7475000000000001</v>
          </cell>
          <cell r="I201">
            <v>13.327299999999999</v>
          </cell>
        </row>
        <row r="202">
          <cell r="A202">
            <v>42736</v>
          </cell>
          <cell r="B202">
            <v>11.642800000000001</v>
          </cell>
          <cell r="C202">
            <v>1.7390000000000001</v>
          </cell>
          <cell r="D202">
            <v>11.642800000000001</v>
          </cell>
          <cell r="E202">
            <v>42736</v>
          </cell>
          <cell r="F202">
            <v>43070</v>
          </cell>
          <cell r="H202">
            <v>1.7390000000000001</v>
          </cell>
          <cell r="I202">
            <v>11.642800000000001</v>
          </cell>
        </row>
        <row r="203">
          <cell r="A203">
            <v>42767</v>
          </cell>
          <cell r="B203">
            <v>9.9038000000000039</v>
          </cell>
          <cell r="C203">
            <v>1.5068999999999999</v>
          </cell>
          <cell r="D203">
            <v>9.9038000000000039</v>
          </cell>
          <cell r="E203">
            <v>42767</v>
          </cell>
          <cell r="F203">
            <v>43101</v>
          </cell>
          <cell r="H203">
            <v>1.5068999999999999</v>
          </cell>
          <cell r="I203">
            <v>9.9038000000000039</v>
          </cell>
        </row>
        <row r="204">
          <cell r="A204">
            <v>42795</v>
          </cell>
          <cell r="B204">
            <v>8.3969000000000023</v>
          </cell>
          <cell r="C204">
            <v>1.3144</v>
          </cell>
          <cell r="D204">
            <v>8.3969000000000023</v>
          </cell>
          <cell r="E204">
            <v>42795</v>
          </cell>
          <cell r="F204">
            <v>43132</v>
          </cell>
          <cell r="H204">
            <v>1.3144</v>
          </cell>
          <cell r="I204">
            <v>8.3969000000000023</v>
          </cell>
        </row>
        <row r="205">
          <cell r="A205">
            <v>42826</v>
          </cell>
          <cell r="B205">
            <v>7.0824999999999996</v>
          </cell>
          <cell r="C205">
            <v>1.2289000000000001</v>
          </cell>
          <cell r="D205">
            <v>7.0824999999999996</v>
          </cell>
          <cell r="E205">
            <v>42826</v>
          </cell>
          <cell r="F205">
            <v>43160</v>
          </cell>
          <cell r="H205">
            <v>1.2289000000000001</v>
          </cell>
          <cell r="I205">
            <v>7.0824999999999996</v>
          </cell>
        </row>
        <row r="206">
          <cell r="A206">
            <v>42856</v>
          </cell>
          <cell r="B206">
            <v>5.8535999999999992</v>
          </cell>
          <cell r="C206">
            <v>0.87860000000000005</v>
          </cell>
          <cell r="D206">
            <v>5.8535999999999992</v>
          </cell>
          <cell r="E206">
            <v>42856</v>
          </cell>
          <cell r="F206">
            <v>43191</v>
          </cell>
          <cell r="H206">
            <v>0.87860000000000005</v>
          </cell>
          <cell r="I206">
            <v>5.8535999999999992</v>
          </cell>
        </row>
        <row r="207">
          <cell r="A207">
            <v>42887</v>
          </cell>
          <cell r="B207">
            <v>4.9749999999999996</v>
          </cell>
          <cell r="C207">
            <v>0.72310000000000008</v>
          </cell>
          <cell r="D207">
            <v>4.9749999999999996</v>
          </cell>
          <cell r="E207">
            <v>42887</v>
          </cell>
          <cell r="F207">
            <v>43221</v>
          </cell>
          <cell r="H207">
            <v>0.72310000000000008</v>
          </cell>
          <cell r="I207">
            <v>4.9749999999999996</v>
          </cell>
        </row>
        <row r="208">
          <cell r="A208">
            <v>42917</v>
          </cell>
          <cell r="B208">
            <v>4.2518999999999991</v>
          </cell>
          <cell r="C208">
            <v>0.78300000000000003</v>
          </cell>
          <cell r="D208">
            <v>4.2518999999999991</v>
          </cell>
          <cell r="E208">
            <v>42917</v>
          </cell>
          <cell r="F208">
            <v>43252</v>
          </cell>
          <cell r="H208">
            <v>0.78300000000000003</v>
          </cell>
          <cell r="I208">
            <v>4.2518999999999991</v>
          </cell>
        </row>
        <row r="209">
          <cell r="A209">
            <v>42948</v>
          </cell>
          <cell r="B209">
            <v>3.4689000000000001</v>
          </cell>
          <cell r="C209">
            <v>0.79269999999999996</v>
          </cell>
          <cell r="D209">
            <v>3.4689000000000001</v>
          </cell>
          <cell r="E209">
            <v>42948</v>
          </cell>
          <cell r="F209">
            <v>43282</v>
          </cell>
          <cell r="H209">
            <v>0.79269999999999996</v>
          </cell>
          <cell r="I209">
            <v>3.4689000000000001</v>
          </cell>
        </row>
        <row r="210">
          <cell r="A210">
            <v>42979</v>
          </cell>
          <cell r="B210">
            <v>2.6762000000000001</v>
          </cell>
          <cell r="C210">
            <v>1.2328000000000001</v>
          </cell>
          <cell r="D210">
            <v>2.6762000000000001</v>
          </cell>
          <cell r="E210">
            <v>42979</v>
          </cell>
          <cell r="F210">
            <v>43313</v>
          </cell>
          <cell r="H210">
            <v>1.2328000000000001</v>
          </cell>
          <cell r="I210">
            <v>2.6762000000000001</v>
          </cell>
        </row>
        <row r="211">
          <cell r="A211">
            <v>43009</v>
          </cell>
          <cell r="B211">
            <v>1.4433999999999998</v>
          </cell>
          <cell r="C211">
            <v>1.319</v>
          </cell>
          <cell r="D211">
            <v>1.4433999999999998</v>
          </cell>
          <cell r="E211">
            <v>43009</v>
          </cell>
          <cell r="F211">
            <v>43344</v>
          </cell>
          <cell r="H211">
            <v>1.319</v>
          </cell>
          <cell r="I211">
            <v>1.4433999999999998</v>
          </cell>
        </row>
        <row r="212">
          <cell r="A212">
            <v>43040</v>
          </cell>
          <cell r="B212">
            <v>0.12440000000000001</v>
          </cell>
          <cell r="C212">
            <v>6.1400000000000003E-2</v>
          </cell>
          <cell r="D212">
            <v>0.12440000000000001</v>
          </cell>
          <cell r="E212">
            <v>43040</v>
          </cell>
          <cell r="F212">
            <v>43374</v>
          </cell>
          <cell r="H212">
            <v>6.1400000000000003E-2</v>
          </cell>
          <cell r="I212">
            <v>0.12440000000000001</v>
          </cell>
        </row>
        <row r="213">
          <cell r="A213">
            <v>43070</v>
          </cell>
          <cell r="B213">
            <v>6.3E-2</v>
          </cell>
          <cell r="C213">
            <v>6.3E-2</v>
          </cell>
          <cell r="D213">
            <v>6.3E-2</v>
          </cell>
          <cell r="E213">
            <v>43070</v>
          </cell>
          <cell r="F213">
            <v>43405</v>
          </cell>
          <cell r="H213">
            <v>6.3E-2</v>
          </cell>
          <cell r="I213">
            <v>6.3E-2</v>
          </cell>
        </row>
        <row r="214">
          <cell r="A214">
            <v>43101</v>
          </cell>
          <cell r="B214">
            <v>0</v>
          </cell>
          <cell r="C214">
            <v>0</v>
          </cell>
          <cell r="D214">
            <v>0</v>
          </cell>
          <cell r="E214" t="str">
            <v>-</v>
          </cell>
          <cell r="F214" t="str">
            <v>-</v>
          </cell>
          <cell r="H214">
            <v>0</v>
          </cell>
          <cell r="I214">
            <v>0</v>
          </cell>
        </row>
        <row r="215">
          <cell r="A215">
            <v>43132</v>
          </cell>
          <cell r="B215">
            <v>0</v>
          </cell>
          <cell r="C215">
            <v>0</v>
          </cell>
          <cell r="D215">
            <v>0</v>
          </cell>
          <cell r="E215" t="str">
            <v>-</v>
          </cell>
          <cell r="F215" t="str">
            <v>-</v>
          </cell>
          <cell r="H215">
            <v>0</v>
          </cell>
          <cell r="I215">
            <v>0</v>
          </cell>
        </row>
        <row r="216">
          <cell r="A216">
            <v>43160</v>
          </cell>
          <cell r="B216">
            <v>0</v>
          </cell>
          <cell r="C216">
            <v>0</v>
          </cell>
          <cell r="D216">
            <v>0</v>
          </cell>
          <cell r="E216" t="str">
            <v>-</v>
          </cell>
          <cell r="F216" t="str">
            <v>-</v>
          </cell>
          <cell r="H216">
            <v>0</v>
          </cell>
          <cell r="I216">
            <v>0</v>
          </cell>
        </row>
        <row r="217">
          <cell r="A217">
            <v>43191</v>
          </cell>
          <cell r="B217">
            <v>0</v>
          </cell>
          <cell r="C217">
            <v>0</v>
          </cell>
          <cell r="D217">
            <v>0</v>
          </cell>
          <cell r="E217" t="str">
            <v>-</v>
          </cell>
          <cell r="F217" t="str">
            <v>-</v>
          </cell>
          <cell r="H217">
            <v>0</v>
          </cell>
          <cell r="I217">
            <v>0</v>
          </cell>
        </row>
        <row r="218">
          <cell r="A218">
            <v>43221</v>
          </cell>
          <cell r="B218">
            <v>0</v>
          </cell>
          <cell r="C218">
            <v>0</v>
          </cell>
          <cell r="D218">
            <v>0</v>
          </cell>
          <cell r="E218" t="str">
            <v>-</v>
          </cell>
          <cell r="F218" t="str">
            <v>-</v>
          </cell>
          <cell r="H218">
            <v>0</v>
          </cell>
          <cell r="I218">
            <v>0</v>
          </cell>
        </row>
        <row r="219">
          <cell r="A219">
            <v>43252</v>
          </cell>
          <cell r="B219">
            <v>0</v>
          </cell>
          <cell r="C219">
            <v>0</v>
          </cell>
          <cell r="D219">
            <v>0</v>
          </cell>
          <cell r="E219" t="str">
            <v>-</v>
          </cell>
          <cell r="F219" t="str">
            <v>-</v>
          </cell>
          <cell r="H219">
            <v>0</v>
          </cell>
          <cell r="I219">
            <v>0</v>
          </cell>
        </row>
        <row r="220">
          <cell r="A220">
            <v>43282</v>
          </cell>
          <cell r="B220">
            <v>0</v>
          </cell>
          <cell r="C220">
            <v>0</v>
          </cell>
          <cell r="D220">
            <v>0</v>
          </cell>
          <cell r="E220" t="str">
            <v>-</v>
          </cell>
          <cell r="F220" t="str">
            <v>-</v>
          </cell>
          <cell r="H220">
            <v>0</v>
          </cell>
          <cell r="I220">
            <v>0</v>
          </cell>
        </row>
        <row r="221">
          <cell r="A221">
            <v>43313</v>
          </cell>
          <cell r="B221">
            <v>0</v>
          </cell>
          <cell r="C221">
            <v>0</v>
          </cell>
          <cell r="D221">
            <v>0</v>
          </cell>
          <cell r="E221" t="str">
            <v>-</v>
          </cell>
          <cell r="F221" t="str">
            <v>-</v>
          </cell>
          <cell r="H221">
            <v>0</v>
          </cell>
          <cell r="I221">
            <v>0</v>
          </cell>
        </row>
        <row r="222">
          <cell r="A222">
            <v>43344</v>
          </cell>
          <cell r="B222">
            <v>0</v>
          </cell>
          <cell r="C222">
            <v>0</v>
          </cell>
          <cell r="D222">
            <v>0</v>
          </cell>
          <cell r="E222" t="str">
            <v>-</v>
          </cell>
          <cell r="F222" t="str">
            <v>-</v>
          </cell>
          <cell r="H222">
            <v>0</v>
          </cell>
          <cell r="I222">
            <v>0</v>
          </cell>
        </row>
        <row r="223">
          <cell r="A223">
            <v>43374</v>
          </cell>
          <cell r="B223">
            <v>0</v>
          </cell>
          <cell r="C223">
            <v>0</v>
          </cell>
          <cell r="D223">
            <v>0</v>
          </cell>
          <cell r="E223" t="str">
            <v>-</v>
          </cell>
          <cell r="F223" t="str">
            <v>-</v>
          </cell>
          <cell r="H223">
            <v>0</v>
          </cell>
          <cell r="I223">
            <v>0</v>
          </cell>
        </row>
        <row r="224">
          <cell r="A224">
            <v>43405</v>
          </cell>
          <cell r="B224">
            <v>0</v>
          </cell>
          <cell r="C224">
            <v>0</v>
          </cell>
          <cell r="D224">
            <v>0</v>
          </cell>
          <cell r="E224" t="str">
            <v>-</v>
          </cell>
          <cell r="F224" t="str">
            <v>-</v>
          </cell>
          <cell r="H224">
            <v>0</v>
          </cell>
          <cell r="I224">
            <v>0</v>
          </cell>
        </row>
        <row r="225">
          <cell r="A225">
            <v>43435</v>
          </cell>
          <cell r="B225">
            <v>0</v>
          </cell>
          <cell r="C225">
            <v>0</v>
          </cell>
          <cell r="D225">
            <v>0</v>
          </cell>
          <cell r="E225" t="str">
            <v>-</v>
          </cell>
          <cell r="F225" t="str">
            <v>-</v>
          </cell>
          <cell r="H225">
            <v>0</v>
          </cell>
          <cell r="I225">
            <v>0</v>
          </cell>
        </row>
        <row r="226">
          <cell r="A226">
            <v>43466</v>
          </cell>
          <cell r="B226">
            <v>0</v>
          </cell>
          <cell r="C226">
            <v>0</v>
          </cell>
          <cell r="D226">
            <v>0</v>
          </cell>
          <cell r="E226" t="str">
            <v>-</v>
          </cell>
          <cell r="F226" t="str">
            <v>-</v>
          </cell>
          <cell r="H226">
            <v>0</v>
          </cell>
          <cell r="I226">
            <v>0</v>
          </cell>
        </row>
        <row r="227">
          <cell r="A227">
            <v>43497</v>
          </cell>
          <cell r="B227">
            <v>0</v>
          </cell>
          <cell r="C227">
            <v>0</v>
          </cell>
          <cell r="D227">
            <v>0</v>
          </cell>
          <cell r="E227" t="str">
            <v>-</v>
          </cell>
          <cell r="F227" t="str">
            <v>-</v>
          </cell>
          <cell r="H227">
            <v>0</v>
          </cell>
          <cell r="I227">
            <v>0</v>
          </cell>
        </row>
        <row r="228">
          <cell r="A228">
            <v>43525</v>
          </cell>
          <cell r="B228">
            <v>0</v>
          </cell>
          <cell r="C228">
            <v>0</v>
          </cell>
          <cell r="D228">
            <v>0</v>
          </cell>
          <cell r="E228" t="str">
            <v>-</v>
          </cell>
          <cell r="F228" t="str">
            <v>-</v>
          </cell>
          <cell r="H228">
            <v>0</v>
          </cell>
          <cell r="I228">
            <v>0</v>
          </cell>
        </row>
        <row r="229">
          <cell r="A229">
            <v>43556</v>
          </cell>
          <cell r="B229">
            <v>0</v>
          </cell>
          <cell r="C229">
            <v>0</v>
          </cell>
          <cell r="D229">
            <v>0</v>
          </cell>
          <cell r="E229" t="str">
            <v>-</v>
          </cell>
          <cell r="F229" t="str">
            <v>-</v>
          </cell>
          <cell r="H229">
            <v>0</v>
          </cell>
          <cell r="I229">
            <v>0</v>
          </cell>
        </row>
        <row r="230">
          <cell r="A230">
            <v>43586</v>
          </cell>
          <cell r="B230">
            <v>0</v>
          </cell>
          <cell r="C230">
            <v>0</v>
          </cell>
          <cell r="D230">
            <v>0</v>
          </cell>
          <cell r="E230" t="str">
            <v>-</v>
          </cell>
          <cell r="F230" t="str">
            <v>-</v>
          </cell>
          <cell r="H230">
            <v>0</v>
          </cell>
          <cell r="I230">
            <v>0</v>
          </cell>
        </row>
        <row r="231">
          <cell r="A231">
            <v>43617</v>
          </cell>
          <cell r="B231">
            <v>0</v>
          </cell>
          <cell r="C231">
            <v>0</v>
          </cell>
          <cell r="D231">
            <v>0</v>
          </cell>
          <cell r="E231" t="str">
            <v>-</v>
          </cell>
          <cell r="F231" t="str">
            <v>-</v>
          </cell>
          <cell r="H231">
            <v>0</v>
          </cell>
          <cell r="I231">
            <v>0</v>
          </cell>
        </row>
        <row r="232">
          <cell r="A232">
            <v>43647</v>
          </cell>
          <cell r="B232">
            <v>0</v>
          </cell>
          <cell r="C232">
            <v>0</v>
          </cell>
          <cell r="D232">
            <v>0</v>
          </cell>
          <cell r="E232" t="str">
            <v>-</v>
          </cell>
          <cell r="F232" t="str">
            <v>-</v>
          </cell>
          <cell r="H232">
            <v>0</v>
          </cell>
          <cell r="I232">
            <v>0</v>
          </cell>
        </row>
        <row r="233">
          <cell r="A233">
            <v>43678</v>
          </cell>
          <cell r="B233">
            <v>0</v>
          </cell>
          <cell r="C233">
            <v>0</v>
          </cell>
          <cell r="D233">
            <v>0</v>
          </cell>
          <cell r="E233" t="str">
            <v>-</v>
          </cell>
          <cell r="F233" t="str">
            <v>-</v>
          </cell>
          <cell r="H233">
            <v>0</v>
          </cell>
          <cell r="I233">
            <v>0</v>
          </cell>
        </row>
        <row r="234">
          <cell r="A234">
            <v>43709</v>
          </cell>
          <cell r="B234">
            <v>0</v>
          </cell>
          <cell r="C234">
            <v>0</v>
          </cell>
          <cell r="D234">
            <v>0</v>
          </cell>
          <cell r="E234" t="str">
            <v>-</v>
          </cell>
          <cell r="F234" t="str">
            <v>-</v>
          </cell>
          <cell r="H234">
            <v>0</v>
          </cell>
          <cell r="I234">
            <v>0</v>
          </cell>
        </row>
        <row r="235">
          <cell r="A235">
            <v>43739</v>
          </cell>
          <cell r="B235">
            <v>0</v>
          </cell>
          <cell r="C235">
            <v>0</v>
          </cell>
          <cell r="D235">
            <v>0</v>
          </cell>
          <cell r="E235" t="str">
            <v>-</v>
          </cell>
          <cell r="F235" t="str">
            <v>-</v>
          </cell>
          <cell r="H235">
            <v>0</v>
          </cell>
          <cell r="I235">
            <v>0</v>
          </cell>
        </row>
        <row r="236">
          <cell r="A236">
            <v>43770</v>
          </cell>
          <cell r="B236">
            <v>0</v>
          </cell>
          <cell r="C236">
            <v>0</v>
          </cell>
          <cell r="D236">
            <v>0</v>
          </cell>
          <cell r="E236" t="str">
            <v>-</v>
          </cell>
          <cell r="F236" t="str">
            <v>-</v>
          </cell>
          <cell r="H236">
            <v>0</v>
          </cell>
          <cell r="I236">
            <v>0</v>
          </cell>
        </row>
        <row r="237">
          <cell r="A237">
            <v>43800</v>
          </cell>
          <cell r="B237">
            <v>0</v>
          </cell>
          <cell r="C237">
            <v>0</v>
          </cell>
          <cell r="D237">
            <v>0</v>
          </cell>
          <cell r="E237" t="str">
            <v>-</v>
          </cell>
          <cell r="F237" t="str">
            <v>-</v>
          </cell>
          <cell r="H237">
            <v>0</v>
          </cell>
          <cell r="I237">
            <v>0</v>
          </cell>
        </row>
        <row r="238">
          <cell r="A238">
            <v>43831</v>
          </cell>
          <cell r="B238">
            <v>0</v>
          </cell>
          <cell r="C238">
            <v>0</v>
          </cell>
          <cell r="D238">
            <v>0</v>
          </cell>
          <cell r="E238" t="str">
            <v>-</v>
          </cell>
          <cell r="F238" t="str">
            <v>-</v>
          </cell>
          <cell r="H238">
            <v>0</v>
          </cell>
          <cell r="I238">
            <v>0</v>
          </cell>
        </row>
        <row r="239">
          <cell r="A239">
            <v>43862</v>
          </cell>
          <cell r="B239">
            <v>0</v>
          </cell>
          <cell r="C239">
            <v>0</v>
          </cell>
          <cell r="D239">
            <v>0</v>
          </cell>
          <cell r="E239" t="str">
            <v>-</v>
          </cell>
          <cell r="F239" t="str">
            <v>-</v>
          </cell>
          <cell r="H239">
            <v>0</v>
          </cell>
          <cell r="I239">
            <v>0</v>
          </cell>
        </row>
        <row r="240">
          <cell r="A240">
            <v>43891</v>
          </cell>
          <cell r="B240">
            <v>0</v>
          </cell>
          <cell r="C240">
            <v>0</v>
          </cell>
          <cell r="D240">
            <v>0</v>
          </cell>
          <cell r="E240" t="str">
            <v>-</v>
          </cell>
          <cell r="F240" t="str">
            <v>-</v>
          </cell>
          <cell r="H240">
            <v>0</v>
          </cell>
          <cell r="I240">
            <v>0</v>
          </cell>
        </row>
        <row r="241">
          <cell r="A241">
            <v>43922</v>
          </cell>
          <cell r="B241">
            <v>0</v>
          </cell>
          <cell r="C241">
            <v>0</v>
          </cell>
          <cell r="D241">
            <v>0</v>
          </cell>
          <cell r="E241" t="str">
            <v>-</v>
          </cell>
          <cell r="F241" t="str">
            <v>-</v>
          </cell>
          <cell r="H241">
            <v>0</v>
          </cell>
          <cell r="I241">
            <v>0</v>
          </cell>
        </row>
        <row r="242">
          <cell r="A242">
            <v>43952</v>
          </cell>
          <cell r="B242">
            <v>0</v>
          </cell>
          <cell r="C242">
            <v>0</v>
          </cell>
          <cell r="D242">
            <v>0</v>
          </cell>
          <cell r="E242" t="str">
            <v>-</v>
          </cell>
          <cell r="F242" t="str">
            <v>-</v>
          </cell>
          <cell r="H242">
            <v>0</v>
          </cell>
          <cell r="I242">
            <v>0</v>
          </cell>
        </row>
        <row r="243">
          <cell r="A243">
            <v>43983</v>
          </cell>
          <cell r="B243">
            <v>0</v>
          </cell>
          <cell r="C243">
            <v>0</v>
          </cell>
          <cell r="D243">
            <v>0</v>
          </cell>
          <cell r="E243" t="str">
            <v>-</v>
          </cell>
          <cell r="F243" t="str">
            <v>-</v>
          </cell>
          <cell r="H243">
            <v>0</v>
          </cell>
          <cell r="I243">
            <v>0</v>
          </cell>
        </row>
        <row r="244">
          <cell r="A244">
            <v>44013</v>
          </cell>
          <cell r="B244">
            <v>0</v>
          </cell>
          <cell r="C244">
            <v>0</v>
          </cell>
          <cell r="D244">
            <v>0</v>
          </cell>
          <cell r="E244" t="str">
            <v>-</v>
          </cell>
          <cell r="F244" t="str">
            <v>-</v>
          </cell>
          <cell r="H244">
            <v>0</v>
          </cell>
          <cell r="I244">
            <v>0</v>
          </cell>
        </row>
        <row r="245">
          <cell r="A245">
            <v>44044</v>
          </cell>
          <cell r="B245">
            <v>0</v>
          </cell>
          <cell r="C245">
            <v>0</v>
          </cell>
          <cell r="D245">
            <v>0</v>
          </cell>
          <cell r="E245" t="str">
            <v>-</v>
          </cell>
          <cell r="F245" t="str">
            <v>-</v>
          </cell>
          <cell r="H245">
            <v>0</v>
          </cell>
          <cell r="I245">
            <v>0</v>
          </cell>
        </row>
        <row r="246">
          <cell r="A246">
            <v>44075</v>
          </cell>
          <cell r="B246">
            <v>0</v>
          </cell>
          <cell r="C246">
            <v>0</v>
          </cell>
          <cell r="D246">
            <v>0</v>
          </cell>
          <cell r="E246" t="str">
            <v>-</v>
          </cell>
          <cell r="F246" t="str">
            <v>-</v>
          </cell>
          <cell r="H246">
            <v>0</v>
          </cell>
          <cell r="I246">
            <v>0</v>
          </cell>
        </row>
        <row r="247">
          <cell r="A247">
            <v>44105</v>
          </cell>
          <cell r="B247">
            <v>0</v>
          </cell>
          <cell r="C247">
            <v>0</v>
          </cell>
          <cell r="D247">
            <v>0</v>
          </cell>
          <cell r="E247" t="str">
            <v>-</v>
          </cell>
          <cell r="F247" t="str">
            <v>-</v>
          </cell>
          <cell r="H247">
            <v>0</v>
          </cell>
          <cell r="I247">
            <v>0</v>
          </cell>
        </row>
        <row r="248">
          <cell r="A248">
            <v>44136</v>
          </cell>
          <cell r="B248">
            <v>0</v>
          </cell>
          <cell r="C248">
            <v>0</v>
          </cell>
          <cell r="D248">
            <v>0</v>
          </cell>
          <cell r="E248" t="str">
            <v>-</v>
          </cell>
          <cell r="F248" t="str">
            <v>-</v>
          </cell>
          <cell r="H248">
            <v>0</v>
          </cell>
          <cell r="I248">
            <v>0</v>
          </cell>
        </row>
        <row r="249">
          <cell r="A249">
            <v>44166</v>
          </cell>
          <cell r="B249">
            <v>0</v>
          </cell>
          <cell r="C249">
            <v>0</v>
          </cell>
          <cell r="D249">
            <v>0</v>
          </cell>
          <cell r="E249" t="str">
            <v>-</v>
          </cell>
          <cell r="F249" t="str">
            <v>-</v>
          </cell>
          <cell r="H249">
            <v>0</v>
          </cell>
          <cell r="I249">
            <v>0</v>
          </cell>
        </row>
        <row r="250">
          <cell r="A250">
            <v>44197</v>
          </cell>
          <cell r="B250">
            <v>0</v>
          </cell>
          <cell r="C250">
            <v>0</v>
          </cell>
          <cell r="D250">
            <v>0</v>
          </cell>
          <cell r="E250" t="str">
            <v>-</v>
          </cell>
          <cell r="F250" t="str">
            <v>-</v>
          </cell>
          <cell r="H250">
            <v>0</v>
          </cell>
          <cell r="I250">
            <v>0</v>
          </cell>
        </row>
        <row r="251">
          <cell r="A251">
            <v>44228</v>
          </cell>
          <cell r="B251">
            <v>0</v>
          </cell>
          <cell r="C251">
            <v>0</v>
          </cell>
          <cell r="D251">
            <v>0</v>
          </cell>
          <cell r="E251" t="str">
            <v>-</v>
          </cell>
          <cell r="F251" t="str">
            <v>-</v>
          </cell>
          <cell r="H251">
            <v>0</v>
          </cell>
          <cell r="I251">
            <v>0</v>
          </cell>
        </row>
        <row r="252">
          <cell r="A252">
            <v>44256</v>
          </cell>
          <cell r="B252">
            <v>0</v>
          </cell>
          <cell r="C252">
            <v>0</v>
          </cell>
          <cell r="D252">
            <v>0</v>
          </cell>
          <cell r="E252" t="str">
            <v>-</v>
          </cell>
          <cell r="F252" t="str">
            <v>-</v>
          </cell>
          <cell r="H252">
            <v>0</v>
          </cell>
          <cell r="I252">
            <v>0</v>
          </cell>
        </row>
        <row r="253">
          <cell r="A253">
            <v>44287</v>
          </cell>
          <cell r="B253">
            <v>0</v>
          </cell>
          <cell r="C253">
            <v>0</v>
          </cell>
          <cell r="D253">
            <v>0</v>
          </cell>
          <cell r="E253" t="str">
            <v>-</v>
          </cell>
          <cell r="F253" t="str">
            <v>-</v>
          </cell>
          <cell r="H253">
            <v>0</v>
          </cell>
          <cell r="I253">
            <v>0</v>
          </cell>
        </row>
        <row r="254">
          <cell r="A254">
            <v>44317</v>
          </cell>
          <cell r="B254">
            <v>0</v>
          </cell>
          <cell r="C254">
            <v>0</v>
          </cell>
          <cell r="D254">
            <v>0</v>
          </cell>
          <cell r="E254" t="str">
            <v>-</v>
          </cell>
          <cell r="F254" t="str">
            <v>-</v>
          </cell>
          <cell r="H254">
            <v>0</v>
          </cell>
          <cell r="I254">
            <v>0</v>
          </cell>
        </row>
        <row r="255">
          <cell r="A255">
            <v>44348</v>
          </cell>
          <cell r="B255">
            <v>0</v>
          </cell>
          <cell r="C255">
            <v>0</v>
          </cell>
          <cell r="D255">
            <v>0</v>
          </cell>
          <cell r="E255" t="str">
            <v>-</v>
          </cell>
          <cell r="F255" t="str">
            <v>-</v>
          </cell>
          <cell r="H255">
            <v>0</v>
          </cell>
          <cell r="I255">
            <v>0</v>
          </cell>
        </row>
        <row r="256">
          <cell r="A256">
            <v>44378</v>
          </cell>
          <cell r="B256">
            <v>0</v>
          </cell>
          <cell r="C256">
            <v>0</v>
          </cell>
          <cell r="D256">
            <v>0</v>
          </cell>
          <cell r="E256" t="str">
            <v>-</v>
          </cell>
          <cell r="F256" t="str">
            <v>-</v>
          </cell>
          <cell r="H256">
            <v>0</v>
          </cell>
          <cell r="I256">
            <v>0</v>
          </cell>
        </row>
        <row r="257">
          <cell r="A257">
            <v>44409</v>
          </cell>
          <cell r="B257">
            <v>0</v>
          </cell>
          <cell r="C257">
            <v>0</v>
          </cell>
          <cell r="D257">
            <v>0</v>
          </cell>
          <cell r="E257" t="str">
            <v>-</v>
          </cell>
          <cell r="F257" t="str">
            <v>-</v>
          </cell>
          <cell r="H257">
            <v>0</v>
          </cell>
          <cell r="I257">
            <v>0</v>
          </cell>
        </row>
        <row r="258">
          <cell r="A258">
            <v>44440</v>
          </cell>
          <cell r="B258">
            <v>0</v>
          </cell>
          <cell r="C258">
            <v>0</v>
          </cell>
          <cell r="D258">
            <v>0</v>
          </cell>
          <cell r="E258" t="str">
            <v>-</v>
          </cell>
          <cell r="F258" t="str">
            <v>-</v>
          </cell>
          <cell r="H258">
            <v>0</v>
          </cell>
          <cell r="I258">
            <v>0</v>
          </cell>
        </row>
        <row r="259">
          <cell r="A259">
            <v>44470</v>
          </cell>
          <cell r="B259">
            <v>0</v>
          </cell>
          <cell r="C259">
            <v>0</v>
          </cell>
          <cell r="D259">
            <v>0</v>
          </cell>
          <cell r="E259" t="str">
            <v>-</v>
          </cell>
          <cell r="F259" t="str">
            <v>-</v>
          </cell>
          <cell r="H259">
            <v>0</v>
          </cell>
          <cell r="I259">
            <v>0</v>
          </cell>
        </row>
        <row r="260">
          <cell r="A260">
            <v>44501</v>
          </cell>
          <cell r="B260">
            <v>0</v>
          </cell>
          <cell r="C260">
            <v>0</v>
          </cell>
          <cell r="D260">
            <v>0</v>
          </cell>
          <cell r="E260" t="str">
            <v>-</v>
          </cell>
          <cell r="F260" t="str">
            <v>-</v>
          </cell>
          <cell r="H260">
            <v>0</v>
          </cell>
          <cell r="I260">
            <v>0</v>
          </cell>
        </row>
        <row r="261">
          <cell r="A261">
            <v>44531</v>
          </cell>
          <cell r="B261">
            <v>0</v>
          </cell>
          <cell r="C261">
            <v>0</v>
          </cell>
          <cell r="D261">
            <v>0</v>
          </cell>
          <cell r="E261" t="str">
            <v>-</v>
          </cell>
          <cell r="F261" t="str">
            <v>-</v>
          </cell>
          <cell r="H261">
            <v>0</v>
          </cell>
          <cell r="I261">
            <v>0</v>
          </cell>
        </row>
        <row r="262">
          <cell r="A262">
            <v>44562</v>
          </cell>
          <cell r="B262">
            <v>0</v>
          </cell>
          <cell r="C262">
            <v>0</v>
          </cell>
          <cell r="D262">
            <v>0</v>
          </cell>
          <cell r="E262" t="str">
            <v>-</v>
          </cell>
          <cell r="F262" t="str">
            <v>-</v>
          </cell>
          <cell r="H262">
            <v>0</v>
          </cell>
          <cell r="I262">
            <v>0</v>
          </cell>
        </row>
        <row r="263">
          <cell r="A263">
            <v>44593</v>
          </cell>
          <cell r="B263">
            <v>0</v>
          </cell>
          <cell r="C263">
            <v>0</v>
          </cell>
          <cell r="D263">
            <v>0</v>
          </cell>
          <cell r="E263" t="str">
            <v>-</v>
          </cell>
          <cell r="F263" t="str">
            <v>-</v>
          </cell>
          <cell r="H263">
            <v>0</v>
          </cell>
          <cell r="I263">
            <v>0</v>
          </cell>
        </row>
        <row r="264">
          <cell r="A264">
            <v>44621</v>
          </cell>
          <cell r="B264">
            <v>0</v>
          </cell>
          <cell r="C264">
            <v>0</v>
          </cell>
          <cell r="D264">
            <v>0</v>
          </cell>
          <cell r="E264" t="str">
            <v>-</v>
          </cell>
          <cell r="F264" t="str">
            <v>-</v>
          </cell>
          <cell r="H264">
            <v>0</v>
          </cell>
          <cell r="I264">
            <v>0</v>
          </cell>
        </row>
        <row r="265">
          <cell r="A265">
            <v>44652</v>
          </cell>
          <cell r="B265">
            <v>0</v>
          </cell>
          <cell r="C265">
            <v>0</v>
          </cell>
          <cell r="D265">
            <v>0</v>
          </cell>
          <cell r="E265" t="str">
            <v>-</v>
          </cell>
          <cell r="F265" t="str">
            <v>-</v>
          </cell>
          <cell r="H265">
            <v>0</v>
          </cell>
          <cell r="I265">
            <v>0</v>
          </cell>
        </row>
        <row r="266">
          <cell r="A266">
            <v>44682</v>
          </cell>
          <cell r="B266">
            <v>0</v>
          </cell>
          <cell r="C266">
            <v>0</v>
          </cell>
          <cell r="D266">
            <v>0</v>
          </cell>
          <cell r="E266" t="str">
            <v>-</v>
          </cell>
          <cell r="F266" t="str">
            <v>-</v>
          </cell>
          <cell r="H266">
            <v>0</v>
          </cell>
          <cell r="I266">
            <v>0</v>
          </cell>
        </row>
        <row r="267">
          <cell r="A267">
            <v>44713</v>
          </cell>
          <cell r="B267">
            <v>0</v>
          </cell>
          <cell r="C267">
            <v>0</v>
          </cell>
          <cell r="D267">
            <v>0</v>
          </cell>
          <cell r="E267" t="str">
            <v>-</v>
          </cell>
          <cell r="F267" t="str">
            <v>-</v>
          </cell>
          <cell r="H267">
            <v>0</v>
          </cell>
          <cell r="I267">
            <v>0</v>
          </cell>
        </row>
        <row r="268">
          <cell r="A268">
            <v>44743</v>
          </cell>
          <cell r="B268">
            <v>0</v>
          </cell>
          <cell r="C268">
            <v>0</v>
          </cell>
          <cell r="D268">
            <v>0</v>
          </cell>
          <cell r="E268" t="str">
            <v>-</v>
          </cell>
          <cell r="F268" t="str">
            <v>-</v>
          </cell>
          <cell r="H268">
            <v>0</v>
          </cell>
          <cell r="I268">
            <v>0</v>
          </cell>
        </row>
        <row r="269">
          <cell r="A269">
            <v>44774</v>
          </cell>
          <cell r="B269">
            <v>0</v>
          </cell>
          <cell r="C269">
            <v>0</v>
          </cell>
          <cell r="D269">
            <v>0</v>
          </cell>
          <cell r="E269" t="str">
            <v>-</v>
          </cell>
          <cell r="F269" t="str">
            <v>-</v>
          </cell>
          <cell r="H269">
            <v>0</v>
          </cell>
          <cell r="I269">
            <v>0</v>
          </cell>
        </row>
        <row r="270">
          <cell r="A270">
            <v>44805</v>
          </cell>
          <cell r="B270">
            <v>0</v>
          </cell>
          <cell r="C270">
            <v>0</v>
          </cell>
          <cell r="D270">
            <v>0</v>
          </cell>
          <cell r="E270" t="str">
            <v>-</v>
          </cell>
          <cell r="F270" t="str">
            <v>-</v>
          </cell>
          <cell r="H270">
            <v>0</v>
          </cell>
          <cell r="I270">
            <v>0</v>
          </cell>
        </row>
        <row r="271">
          <cell r="A271">
            <v>44835</v>
          </cell>
          <cell r="B271">
            <v>0</v>
          </cell>
          <cell r="C271">
            <v>0</v>
          </cell>
          <cell r="D271">
            <v>0</v>
          </cell>
          <cell r="E271" t="str">
            <v>-</v>
          </cell>
          <cell r="F271" t="str">
            <v>-</v>
          </cell>
          <cell r="H271">
            <v>0</v>
          </cell>
          <cell r="I271">
            <v>0</v>
          </cell>
        </row>
        <row r="272">
          <cell r="A272">
            <v>44866</v>
          </cell>
          <cell r="B272">
            <v>0</v>
          </cell>
          <cell r="C272">
            <v>0</v>
          </cell>
          <cell r="D272">
            <v>0</v>
          </cell>
          <cell r="E272" t="str">
            <v>-</v>
          </cell>
          <cell r="F272" t="str">
            <v>-</v>
          </cell>
          <cell r="H272">
            <v>0</v>
          </cell>
          <cell r="I272">
            <v>0</v>
          </cell>
        </row>
      </sheetData>
      <sheetData sheetId="1">
        <row r="1">
          <cell r="C1" t="str">
            <v>Report Dates</v>
          </cell>
        </row>
        <row r="2">
          <cell r="C2" t="str">
            <v>Begin</v>
          </cell>
          <cell r="D2" t="str">
            <v>End</v>
          </cell>
        </row>
        <row r="3">
          <cell r="C3">
            <v>36708</v>
          </cell>
          <cell r="D3">
            <v>36708</v>
          </cell>
        </row>
        <row r="4">
          <cell r="C4">
            <v>36739</v>
          </cell>
          <cell r="D4">
            <v>36739</v>
          </cell>
        </row>
        <row r="5">
          <cell r="C5">
            <v>36770</v>
          </cell>
          <cell r="D5">
            <v>36770</v>
          </cell>
        </row>
        <row r="6">
          <cell r="C6">
            <v>36800</v>
          </cell>
          <cell r="D6">
            <v>36800</v>
          </cell>
        </row>
        <row r="7">
          <cell r="A7">
            <v>5</v>
          </cell>
          <cell r="B7" t="str">
            <v>5 mth - 7 mth</v>
          </cell>
          <cell r="C7">
            <v>36831</v>
          </cell>
          <cell r="D7">
            <v>36831</v>
          </cell>
          <cell r="E7">
            <v>36831</v>
          </cell>
          <cell r="F7">
            <v>6</v>
          </cell>
          <cell r="G7">
            <v>6</v>
          </cell>
          <cell r="I7">
            <v>36861</v>
          </cell>
        </row>
        <row r="8">
          <cell r="A8">
            <v>6</v>
          </cell>
          <cell r="B8" t="str">
            <v>8 mth - 11 mth</v>
          </cell>
          <cell r="C8">
            <v>36861</v>
          </cell>
          <cell r="D8">
            <v>36861</v>
          </cell>
          <cell r="E8">
            <v>36861</v>
          </cell>
          <cell r="F8">
            <v>7</v>
          </cell>
          <cell r="G8">
            <v>7</v>
          </cell>
          <cell r="I8">
            <v>36892</v>
          </cell>
        </row>
        <row r="9">
          <cell r="A9">
            <v>7</v>
          </cell>
          <cell r="B9" t="str">
            <v>12 mth - 12 mth</v>
          </cell>
          <cell r="C9">
            <v>36892</v>
          </cell>
          <cell r="D9">
            <v>36892</v>
          </cell>
          <cell r="E9">
            <v>36892</v>
          </cell>
          <cell r="F9">
            <v>8</v>
          </cell>
          <cell r="G9">
            <v>8</v>
          </cell>
          <cell r="I9">
            <v>36923</v>
          </cell>
        </row>
        <row r="10">
          <cell r="A10">
            <v>8</v>
          </cell>
          <cell r="B10" t="str">
            <v>13 mth - 15 mth</v>
          </cell>
          <cell r="C10">
            <v>36923</v>
          </cell>
          <cell r="D10">
            <v>37226</v>
          </cell>
          <cell r="E10">
            <v>36923</v>
          </cell>
          <cell r="F10">
            <v>9</v>
          </cell>
          <cell r="G10">
            <v>9</v>
          </cell>
          <cell r="I10">
            <v>36951</v>
          </cell>
        </row>
        <row r="11">
          <cell r="A11">
            <v>9</v>
          </cell>
          <cell r="B11" t="str">
            <v>16 mth - 27 mth</v>
          </cell>
          <cell r="C11">
            <v>37257</v>
          </cell>
          <cell r="D11">
            <v>37591</v>
          </cell>
          <cell r="E11">
            <v>36951</v>
          </cell>
          <cell r="F11">
            <v>10</v>
          </cell>
          <cell r="G11">
            <v>9</v>
          </cell>
          <cell r="I11">
            <v>36982</v>
          </cell>
        </row>
        <row r="12">
          <cell r="A12">
            <v>10</v>
          </cell>
          <cell r="B12" t="str">
            <v>28 mth - 39 mth</v>
          </cell>
          <cell r="C12">
            <v>37622</v>
          </cell>
          <cell r="D12">
            <v>37956</v>
          </cell>
          <cell r="E12">
            <v>36982</v>
          </cell>
          <cell r="F12">
            <v>11</v>
          </cell>
          <cell r="G12">
            <v>9</v>
          </cell>
          <cell r="I12">
            <v>37012</v>
          </cell>
        </row>
        <row r="13">
          <cell r="A13">
            <v>11</v>
          </cell>
          <cell r="B13" t="str">
            <v>40 mth - 51 mth</v>
          </cell>
          <cell r="C13">
            <v>37987</v>
          </cell>
          <cell r="D13">
            <v>38322</v>
          </cell>
          <cell r="E13">
            <v>37012</v>
          </cell>
          <cell r="F13">
            <v>12</v>
          </cell>
          <cell r="G13">
            <v>9</v>
          </cell>
          <cell r="I13">
            <v>37043</v>
          </cell>
        </row>
        <row r="14">
          <cell r="A14">
            <v>12</v>
          </cell>
          <cell r="B14" t="str">
            <v>52 mth - 88 mth</v>
          </cell>
          <cell r="C14">
            <v>38353</v>
          </cell>
          <cell r="D14">
            <v>40513</v>
          </cell>
          <cell r="E14">
            <v>37043</v>
          </cell>
          <cell r="F14">
            <v>13</v>
          </cell>
          <cell r="G14">
            <v>9</v>
          </cell>
          <cell r="I14">
            <v>37073</v>
          </cell>
        </row>
        <row r="15">
          <cell r="A15">
            <v>13</v>
          </cell>
          <cell r="B15" t="str">
            <v>88 mth - 124 mth</v>
          </cell>
          <cell r="C15">
            <v>40544</v>
          </cell>
          <cell r="D15">
            <v>42339</v>
          </cell>
          <cell r="E15">
            <v>37073</v>
          </cell>
          <cell r="F15">
            <v>14</v>
          </cell>
          <cell r="G15">
            <v>9</v>
          </cell>
          <cell r="I15">
            <v>37104</v>
          </cell>
        </row>
        <row r="16">
          <cell r="A16">
            <v>14</v>
          </cell>
          <cell r="B16" t="str">
            <v>&gt;125 mths</v>
          </cell>
          <cell r="C16">
            <v>42370</v>
          </cell>
          <cell r="D16">
            <v>45261</v>
          </cell>
          <cell r="E16">
            <v>37104</v>
          </cell>
          <cell r="F16">
            <v>15</v>
          </cell>
          <cell r="G16">
            <v>9</v>
          </cell>
          <cell r="I16">
            <v>37135</v>
          </cell>
        </row>
        <row r="17">
          <cell r="E17">
            <v>37135</v>
          </cell>
          <cell r="F17">
            <v>16</v>
          </cell>
          <cell r="G17">
            <v>9</v>
          </cell>
          <cell r="I17">
            <v>37165</v>
          </cell>
        </row>
        <row r="18">
          <cell r="E18">
            <v>37165</v>
          </cell>
          <cell r="F18">
            <v>17</v>
          </cell>
          <cell r="G18">
            <v>9</v>
          </cell>
          <cell r="I18">
            <v>37196</v>
          </cell>
        </row>
        <row r="19">
          <cell r="E19">
            <v>37196</v>
          </cell>
          <cell r="F19">
            <v>18</v>
          </cell>
          <cell r="G19">
            <v>9</v>
          </cell>
          <cell r="I19">
            <v>37226</v>
          </cell>
        </row>
        <row r="20">
          <cell r="E20">
            <v>37226</v>
          </cell>
          <cell r="F20">
            <v>19</v>
          </cell>
          <cell r="G20">
            <v>9</v>
          </cell>
          <cell r="I20">
            <v>37257</v>
          </cell>
        </row>
        <row r="21">
          <cell r="E21">
            <v>37257</v>
          </cell>
          <cell r="F21">
            <v>20</v>
          </cell>
          <cell r="G21">
            <v>10</v>
          </cell>
          <cell r="I21">
            <v>37288</v>
          </cell>
        </row>
        <row r="22">
          <cell r="E22">
            <v>37288</v>
          </cell>
          <cell r="F22">
            <v>21</v>
          </cell>
          <cell r="G22">
            <v>10</v>
          </cell>
          <cell r="I22">
            <v>37316</v>
          </cell>
        </row>
        <row r="23">
          <cell r="E23">
            <v>37316</v>
          </cell>
          <cell r="F23">
            <v>22</v>
          </cell>
          <cell r="G23">
            <v>10</v>
          </cell>
          <cell r="I23">
            <v>37347</v>
          </cell>
        </row>
        <row r="24">
          <cell r="E24">
            <v>37347</v>
          </cell>
          <cell r="F24">
            <v>23</v>
          </cell>
          <cell r="G24">
            <v>10</v>
          </cell>
          <cell r="I24">
            <v>37377</v>
          </cell>
        </row>
        <row r="25">
          <cell r="E25">
            <v>37377</v>
          </cell>
          <cell r="F25">
            <v>24</v>
          </cell>
          <cell r="G25">
            <v>10</v>
          </cell>
          <cell r="I25">
            <v>37408</v>
          </cell>
        </row>
        <row r="26">
          <cell r="E26">
            <v>37408</v>
          </cell>
          <cell r="F26">
            <v>25</v>
          </cell>
          <cell r="G26">
            <v>10</v>
          </cell>
          <cell r="I26">
            <v>37438</v>
          </cell>
        </row>
        <row r="27">
          <cell r="E27">
            <v>37438</v>
          </cell>
          <cell r="F27">
            <v>26</v>
          </cell>
          <cell r="G27">
            <v>10</v>
          </cell>
          <cell r="I27">
            <v>37469</v>
          </cell>
        </row>
        <row r="28">
          <cell r="E28">
            <v>37469</v>
          </cell>
          <cell r="F28">
            <v>27</v>
          </cell>
          <cell r="G28">
            <v>10</v>
          </cell>
          <cell r="I28">
            <v>37500</v>
          </cell>
        </row>
        <row r="29">
          <cell r="E29">
            <v>37500</v>
          </cell>
          <cell r="F29">
            <v>28</v>
          </cell>
          <cell r="G29">
            <v>10</v>
          </cell>
          <cell r="I29">
            <v>37530</v>
          </cell>
        </row>
        <row r="30">
          <cell r="E30">
            <v>37530</v>
          </cell>
          <cell r="F30">
            <v>29</v>
          </cell>
          <cell r="G30">
            <v>10</v>
          </cell>
          <cell r="I30">
            <v>37561</v>
          </cell>
        </row>
        <row r="31">
          <cell r="E31">
            <v>37561</v>
          </cell>
          <cell r="F31">
            <v>30</v>
          </cell>
          <cell r="G31">
            <v>10</v>
          </cell>
          <cell r="I31">
            <v>37591</v>
          </cell>
        </row>
        <row r="32">
          <cell r="E32">
            <v>37591</v>
          </cell>
          <cell r="F32">
            <v>31</v>
          </cell>
          <cell r="G32">
            <v>10</v>
          </cell>
          <cell r="I32">
            <v>37622</v>
          </cell>
        </row>
        <row r="33">
          <cell r="E33">
            <v>37622</v>
          </cell>
          <cell r="F33">
            <v>32</v>
          </cell>
          <cell r="G33">
            <v>11</v>
          </cell>
          <cell r="I33">
            <v>37653</v>
          </cell>
        </row>
        <row r="34">
          <cell r="E34">
            <v>37653</v>
          </cell>
          <cell r="F34">
            <v>33</v>
          </cell>
          <cell r="G34">
            <v>11</v>
          </cell>
          <cell r="I34">
            <v>37681</v>
          </cell>
        </row>
        <row r="35">
          <cell r="E35">
            <v>37681</v>
          </cell>
          <cell r="F35">
            <v>34</v>
          </cell>
          <cell r="G35">
            <v>11</v>
          </cell>
          <cell r="I35">
            <v>37712</v>
          </cell>
        </row>
        <row r="36">
          <cell r="E36">
            <v>37712</v>
          </cell>
          <cell r="F36">
            <v>35</v>
          </cell>
          <cell r="G36">
            <v>11</v>
          </cell>
          <cell r="I36">
            <v>37742</v>
          </cell>
        </row>
        <row r="37">
          <cell r="E37">
            <v>37742</v>
          </cell>
          <cell r="F37">
            <v>36</v>
          </cell>
          <cell r="G37">
            <v>11</v>
          </cell>
          <cell r="I37">
            <v>37773</v>
          </cell>
        </row>
        <row r="38">
          <cell r="E38">
            <v>37773</v>
          </cell>
          <cell r="F38">
            <v>37</v>
          </cell>
          <cell r="G38">
            <v>11</v>
          </cell>
          <cell r="I38">
            <v>37803</v>
          </cell>
        </row>
        <row r="39">
          <cell r="E39">
            <v>37803</v>
          </cell>
          <cell r="F39">
            <v>38</v>
          </cell>
          <cell r="G39">
            <v>11</v>
          </cell>
          <cell r="I39">
            <v>37834</v>
          </cell>
        </row>
        <row r="40">
          <cell r="E40">
            <v>37834</v>
          </cell>
          <cell r="F40">
            <v>39</v>
          </cell>
          <cell r="G40">
            <v>11</v>
          </cell>
          <cell r="I40">
            <v>37865</v>
          </cell>
        </row>
        <row r="41">
          <cell r="E41">
            <v>37865</v>
          </cell>
          <cell r="F41">
            <v>40</v>
          </cell>
          <cell r="G41">
            <v>11</v>
          </cell>
          <cell r="I41">
            <v>37895</v>
          </cell>
        </row>
        <row r="42">
          <cell r="E42">
            <v>37895</v>
          </cell>
          <cell r="F42">
            <v>41</v>
          </cell>
          <cell r="G42">
            <v>11</v>
          </cell>
          <cell r="I42">
            <v>37926</v>
          </cell>
        </row>
        <row r="43">
          <cell r="E43">
            <v>37926</v>
          </cell>
          <cell r="F43">
            <v>42</v>
          </cell>
          <cell r="G43">
            <v>11</v>
          </cell>
          <cell r="I43">
            <v>37956</v>
          </cell>
        </row>
        <row r="44">
          <cell r="E44">
            <v>37956</v>
          </cell>
          <cell r="F44">
            <v>43</v>
          </cell>
          <cell r="G44">
            <v>11</v>
          </cell>
          <cell r="I44">
            <v>37987</v>
          </cell>
        </row>
        <row r="45">
          <cell r="E45">
            <v>37987</v>
          </cell>
          <cell r="F45">
            <v>44</v>
          </cell>
          <cell r="G45">
            <v>12</v>
          </cell>
          <cell r="I45">
            <v>38018</v>
          </cell>
        </row>
        <row r="46">
          <cell r="E46">
            <v>38018</v>
          </cell>
          <cell r="F46">
            <v>45</v>
          </cell>
          <cell r="G46">
            <v>12</v>
          </cell>
          <cell r="I46">
            <v>38047</v>
          </cell>
        </row>
        <row r="47">
          <cell r="E47">
            <v>38047</v>
          </cell>
          <cell r="F47">
            <v>46</v>
          </cell>
          <cell r="G47">
            <v>12</v>
          </cell>
          <cell r="I47">
            <v>38078</v>
          </cell>
        </row>
        <row r="48">
          <cell r="E48">
            <v>38078</v>
          </cell>
          <cell r="F48">
            <v>47</v>
          </cell>
          <cell r="G48">
            <v>12</v>
          </cell>
          <cell r="I48">
            <v>38108</v>
          </cell>
        </row>
        <row r="49">
          <cell r="E49">
            <v>38108</v>
          </cell>
          <cell r="F49">
            <v>48</v>
          </cell>
          <cell r="G49">
            <v>12</v>
          </cell>
          <cell r="I49">
            <v>38139</v>
          </cell>
        </row>
        <row r="50">
          <cell r="E50">
            <v>38139</v>
          </cell>
          <cell r="F50">
            <v>49</v>
          </cell>
          <cell r="G50">
            <v>12</v>
          </cell>
          <cell r="I50">
            <v>38169</v>
          </cell>
        </row>
        <row r="51">
          <cell r="E51">
            <v>38169</v>
          </cell>
          <cell r="F51">
            <v>50</v>
          </cell>
          <cell r="G51">
            <v>12</v>
          </cell>
          <cell r="I51">
            <v>38200</v>
          </cell>
        </row>
        <row r="52">
          <cell r="E52">
            <v>38200</v>
          </cell>
          <cell r="F52">
            <v>51</v>
          </cell>
          <cell r="G52">
            <v>12</v>
          </cell>
          <cell r="I52">
            <v>38231</v>
          </cell>
        </row>
        <row r="53">
          <cell r="E53">
            <v>38231</v>
          </cell>
          <cell r="F53">
            <v>52</v>
          </cell>
          <cell r="G53">
            <v>12</v>
          </cell>
          <cell r="I53">
            <v>38261</v>
          </cell>
        </row>
        <row r="54">
          <cell r="E54">
            <v>38261</v>
          </cell>
          <cell r="F54">
            <v>53</v>
          </cell>
          <cell r="G54">
            <v>12</v>
          </cell>
          <cell r="I54">
            <v>38292</v>
          </cell>
        </row>
        <row r="55">
          <cell r="E55">
            <v>38292</v>
          </cell>
          <cell r="F55">
            <v>54</v>
          </cell>
          <cell r="G55">
            <v>12</v>
          </cell>
          <cell r="I55">
            <v>38322</v>
          </cell>
        </row>
        <row r="56">
          <cell r="E56">
            <v>38322</v>
          </cell>
          <cell r="F56">
            <v>55</v>
          </cell>
          <cell r="G56">
            <v>12</v>
          </cell>
          <cell r="I56">
            <v>38353</v>
          </cell>
        </row>
        <row r="57">
          <cell r="E57">
            <v>38353</v>
          </cell>
          <cell r="F57">
            <v>56</v>
          </cell>
          <cell r="G57">
            <v>13</v>
          </cell>
          <cell r="I57">
            <v>38384</v>
          </cell>
        </row>
        <row r="58">
          <cell r="E58">
            <v>38384</v>
          </cell>
          <cell r="F58">
            <v>57</v>
          </cell>
          <cell r="G58">
            <v>13</v>
          </cell>
          <cell r="I58">
            <v>38412</v>
          </cell>
        </row>
        <row r="59">
          <cell r="E59">
            <v>38412</v>
          </cell>
          <cell r="F59">
            <v>58</v>
          </cell>
          <cell r="G59">
            <v>13</v>
          </cell>
          <cell r="I59">
            <v>38443</v>
          </cell>
        </row>
        <row r="60">
          <cell r="E60">
            <v>38443</v>
          </cell>
          <cell r="F60">
            <v>59</v>
          </cell>
          <cell r="G60">
            <v>13</v>
          </cell>
          <cell r="I60">
            <v>38473</v>
          </cell>
        </row>
        <row r="61">
          <cell r="E61">
            <v>38473</v>
          </cell>
          <cell r="F61">
            <v>60</v>
          </cell>
          <cell r="G61">
            <v>13</v>
          </cell>
          <cell r="I61">
            <v>38504</v>
          </cell>
        </row>
        <row r="62">
          <cell r="E62">
            <v>38504</v>
          </cell>
          <cell r="F62">
            <v>61</v>
          </cell>
          <cell r="G62">
            <v>13</v>
          </cell>
          <cell r="I62">
            <v>38534</v>
          </cell>
        </row>
        <row r="63">
          <cell r="E63">
            <v>38534</v>
          </cell>
          <cell r="F63">
            <v>62</v>
          </cell>
          <cell r="G63">
            <v>13</v>
          </cell>
          <cell r="I63">
            <v>38565</v>
          </cell>
        </row>
        <row r="64">
          <cell r="E64">
            <v>38565</v>
          </cell>
          <cell r="F64">
            <v>63</v>
          </cell>
          <cell r="G64">
            <v>13</v>
          </cell>
          <cell r="I64">
            <v>38596</v>
          </cell>
        </row>
        <row r="65">
          <cell r="E65">
            <v>38596</v>
          </cell>
          <cell r="F65">
            <v>64</v>
          </cell>
          <cell r="G65">
            <v>13</v>
          </cell>
          <cell r="I65">
            <v>38626</v>
          </cell>
        </row>
        <row r="66">
          <cell r="E66">
            <v>38626</v>
          </cell>
          <cell r="F66">
            <v>65</v>
          </cell>
          <cell r="G66">
            <v>13</v>
          </cell>
          <cell r="I66">
            <v>38657</v>
          </cell>
        </row>
        <row r="67">
          <cell r="E67">
            <v>38657</v>
          </cell>
          <cell r="F67">
            <v>66</v>
          </cell>
          <cell r="G67">
            <v>13</v>
          </cell>
          <cell r="I67">
            <v>38687</v>
          </cell>
        </row>
        <row r="68">
          <cell r="E68">
            <v>38687</v>
          </cell>
          <cell r="F68">
            <v>67</v>
          </cell>
          <cell r="G68">
            <v>13</v>
          </cell>
          <cell r="I68">
            <v>38718</v>
          </cell>
        </row>
        <row r="69">
          <cell r="E69">
            <v>38718</v>
          </cell>
          <cell r="F69">
            <v>68</v>
          </cell>
          <cell r="G69">
            <v>13</v>
          </cell>
          <cell r="I69">
            <v>38749</v>
          </cell>
        </row>
        <row r="70">
          <cell r="E70">
            <v>38749</v>
          </cell>
          <cell r="F70">
            <v>69</v>
          </cell>
          <cell r="G70">
            <v>13</v>
          </cell>
          <cell r="I70">
            <v>38777</v>
          </cell>
        </row>
        <row r="71">
          <cell r="E71">
            <v>38777</v>
          </cell>
          <cell r="F71">
            <v>70</v>
          </cell>
          <cell r="G71">
            <v>13</v>
          </cell>
          <cell r="I71">
            <v>38808</v>
          </cell>
        </row>
        <row r="72">
          <cell r="E72">
            <v>38808</v>
          </cell>
          <cell r="F72">
            <v>71</v>
          </cell>
          <cell r="G72">
            <v>13</v>
          </cell>
          <cell r="I72">
            <v>38838</v>
          </cell>
        </row>
        <row r="73">
          <cell r="E73">
            <v>38838</v>
          </cell>
          <cell r="F73">
            <v>72</v>
          </cell>
          <cell r="G73">
            <v>13</v>
          </cell>
          <cell r="I73">
            <v>38869</v>
          </cell>
        </row>
        <row r="74">
          <cell r="E74">
            <v>38869</v>
          </cell>
          <cell r="F74">
            <v>73</v>
          </cell>
          <cell r="G74">
            <v>13</v>
          </cell>
          <cell r="I74">
            <v>38899</v>
          </cell>
        </row>
        <row r="75">
          <cell r="E75">
            <v>38899</v>
          </cell>
          <cell r="F75">
            <v>74</v>
          </cell>
          <cell r="G75">
            <v>13</v>
          </cell>
          <cell r="I75">
            <v>38930</v>
          </cell>
        </row>
        <row r="76">
          <cell r="E76">
            <v>38930</v>
          </cell>
          <cell r="F76">
            <v>75</v>
          </cell>
          <cell r="G76">
            <v>13</v>
          </cell>
          <cell r="I76">
            <v>38961</v>
          </cell>
        </row>
        <row r="77">
          <cell r="E77">
            <v>38961</v>
          </cell>
          <cell r="F77">
            <v>76</v>
          </cell>
          <cell r="G77">
            <v>13</v>
          </cell>
          <cell r="I77">
            <v>38991</v>
          </cell>
        </row>
        <row r="78">
          <cell r="E78">
            <v>38991</v>
          </cell>
          <cell r="F78">
            <v>77</v>
          </cell>
          <cell r="G78">
            <v>13</v>
          </cell>
          <cell r="I78">
            <v>39022</v>
          </cell>
        </row>
        <row r="79">
          <cell r="E79">
            <v>39022</v>
          </cell>
          <cell r="F79">
            <v>78</v>
          </cell>
          <cell r="G79">
            <v>13</v>
          </cell>
          <cell r="I79">
            <v>39052</v>
          </cell>
        </row>
        <row r="80">
          <cell r="E80">
            <v>39052</v>
          </cell>
          <cell r="F80">
            <v>79</v>
          </cell>
          <cell r="G80">
            <v>13</v>
          </cell>
          <cell r="I80">
            <v>39083</v>
          </cell>
        </row>
        <row r="81">
          <cell r="E81">
            <v>39083</v>
          </cell>
          <cell r="F81">
            <v>80</v>
          </cell>
          <cell r="G81">
            <v>13</v>
          </cell>
          <cell r="I81">
            <v>39114</v>
          </cell>
        </row>
        <row r="82">
          <cell r="E82">
            <v>39114</v>
          </cell>
          <cell r="F82">
            <v>81</v>
          </cell>
          <cell r="G82">
            <v>13</v>
          </cell>
          <cell r="I82">
            <v>39142</v>
          </cell>
        </row>
        <row r="83">
          <cell r="E83">
            <v>39142</v>
          </cell>
          <cell r="F83">
            <v>82</v>
          </cell>
          <cell r="G83">
            <v>13</v>
          </cell>
          <cell r="I83">
            <v>39173</v>
          </cell>
        </row>
        <row r="84">
          <cell r="E84">
            <v>39173</v>
          </cell>
          <cell r="F84">
            <v>83</v>
          </cell>
          <cell r="G84">
            <v>13</v>
          </cell>
          <cell r="I84">
            <v>39203</v>
          </cell>
        </row>
        <row r="85">
          <cell r="E85">
            <v>39203</v>
          </cell>
          <cell r="F85">
            <v>84</v>
          </cell>
          <cell r="G85">
            <v>13</v>
          </cell>
          <cell r="I85">
            <v>39234</v>
          </cell>
        </row>
        <row r="86">
          <cell r="E86">
            <v>39234</v>
          </cell>
          <cell r="F86">
            <v>85</v>
          </cell>
          <cell r="G86">
            <v>13</v>
          </cell>
          <cell r="I86">
            <v>39264</v>
          </cell>
        </row>
        <row r="87">
          <cell r="E87">
            <v>39264</v>
          </cell>
          <cell r="F87">
            <v>86</v>
          </cell>
          <cell r="G87">
            <v>13</v>
          </cell>
          <cell r="I87">
            <v>39295</v>
          </cell>
        </row>
        <row r="88">
          <cell r="E88">
            <v>39295</v>
          </cell>
          <cell r="F88">
            <v>87</v>
          </cell>
          <cell r="G88">
            <v>13</v>
          </cell>
          <cell r="I88">
            <v>39326</v>
          </cell>
        </row>
        <row r="89">
          <cell r="E89">
            <v>39326</v>
          </cell>
          <cell r="F89">
            <v>88</v>
          </cell>
          <cell r="G89">
            <v>13</v>
          </cell>
          <cell r="I89">
            <v>39356</v>
          </cell>
        </row>
        <row r="90">
          <cell r="E90">
            <v>39356</v>
          </cell>
          <cell r="F90">
            <v>89</v>
          </cell>
          <cell r="G90">
            <v>13</v>
          </cell>
          <cell r="I90">
            <v>39387</v>
          </cell>
        </row>
        <row r="91">
          <cell r="E91">
            <v>39387</v>
          </cell>
          <cell r="F91">
            <v>90</v>
          </cell>
          <cell r="G91">
            <v>13</v>
          </cell>
          <cell r="I91">
            <v>39417</v>
          </cell>
        </row>
        <row r="92">
          <cell r="E92">
            <v>39417</v>
          </cell>
          <cell r="F92">
            <v>91</v>
          </cell>
          <cell r="G92">
            <v>13</v>
          </cell>
          <cell r="I92">
            <v>39448</v>
          </cell>
        </row>
        <row r="93">
          <cell r="E93">
            <v>39448</v>
          </cell>
          <cell r="F93">
            <v>92</v>
          </cell>
          <cell r="G93">
            <v>13</v>
          </cell>
          <cell r="I93">
            <v>39479</v>
          </cell>
        </row>
        <row r="94">
          <cell r="E94">
            <v>39479</v>
          </cell>
          <cell r="F94">
            <v>93</v>
          </cell>
          <cell r="G94">
            <v>13</v>
          </cell>
          <cell r="I94">
            <v>39508</v>
          </cell>
        </row>
        <row r="95">
          <cell r="E95">
            <v>39508</v>
          </cell>
          <cell r="F95">
            <v>94</v>
          </cell>
          <cell r="G95">
            <v>13</v>
          </cell>
          <cell r="I95">
            <v>39539</v>
          </cell>
        </row>
        <row r="96">
          <cell r="E96">
            <v>39539</v>
          </cell>
          <cell r="F96">
            <v>95</v>
          </cell>
          <cell r="G96">
            <v>13</v>
          </cell>
          <cell r="I96">
            <v>39569</v>
          </cell>
        </row>
        <row r="97">
          <cell r="E97">
            <v>39569</v>
          </cell>
          <cell r="F97">
            <v>96</v>
          </cell>
          <cell r="G97">
            <v>13</v>
          </cell>
          <cell r="I97">
            <v>39600</v>
          </cell>
        </row>
        <row r="98">
          <cell r="E98">
            <v>39600</v>
          </cell>
          <cell r="F98">
            <v>97</v>
          </cell>
          <cell r="G98">
            <v>13</v>
          </cell>
          <cell r="I98">
            <v>39630</v>
          </cell>
        </row>
        <row r="99">
          <cell r="E99">
            <v>39630</v>
          </cell>
          <cell r="F99">
            <v>98</v>
          </cell>
          <cell r="G99">
            <v>13</v>
          </cell>
          <cell r="I99">
            <v>39661</v>
          </cell>
        </row>
        <row r="100">
          <cell r="E100">
            <v>39661</v>
          </cell>
          <cell r="F100">
            <v>99</v>
          </cell>
          <cell r="G100">
            <v>13</v>
          </cell>
          <cell r="I100">
            <v>39692</v>
          </cell>
        </row>
        <row r="101">
          <cell r="E101">
            <v>39692</v>
          </cell>
          <cell r="F101">
            <v>100</v>
          </cell>
          <cell r="G101">
            <v>13</v>
          </cell>
          <cell r="I101">
            <v>39722</v>
          </cell>
        </row>
        <row r="102">
          <cell r="E102">
            <v>39722</v>
          </cell>
          <cell r="F102">
            <v>101</v>
          </cell>
          <cell r="G102">
            <v>13</v>
          </cell>
          <cell r="I102">
            <v>39753</v>
          </cell>
        </row>
        <row r="103">
          <cell r="E103">
            <v>39753</v>
          </cell>
          <cell r="F103">
            <v>102</v>
          </cell>
          <cell r="G103">
            <v>13</v>
          </cell>
          <cell r="I103">
            <v>39783</v>
          </cell>
        </row>
        <row r="104">
          <cell r="E104">
            <v>39783</v>
          </cell>
          <cell r="F104">
            <v>103</v>
          </cell>
          <cell r="G104">
            <v>13</v>
          </cell>
          <cell r="I104">
            <v>39814</v>
          </cell>
        </row>
        <row r="105">
          <cell r="E105">
            <v>39814</v>
          </cell>
          <cell r="F105">
            <v>104</v>
          </cell>
          <cell r="G105">
            <v>13</v>
          </cell>
          <cell r="I105">
            <v>39845</v>
          </cell>
        </row>
        <row r="106">
          <cell r="E106">
            <v>39845</v>
          </cell>
          <cell r="F106">
            <v>105</v>
          </cell>
          <cell r="G106">
            <v>13</v>
          </cell>
          <cell r="I106">
            <v>39873</v>
          </cell>
        </row>
        <row r="107">
          <cell r="E107">
            <v>39873</v>
          </cell>
          <cell r="F107">
            <v>106</v>
          </cell>
          <cell r="G107">
            <v>13</v>
          </cell>
          <cell r="I107">
            <v>39904</v>
          </cell>
        </row>
        <row r="108">
          <cell r="E108">
            <v>39904</v>
          </cell>
          <cell r="F108">
            <v>107</v>
          </cell>
          <cell r="G108">
            <v>13</v>
          </cell>
          <cell r="I108">
            <v>39934</v>
          </cell>
        </row>
        <row r="109">
          <cell r="E109">
            <v>39934</v>
          </cell>
          <cell r="F109">
            <v>108</v>
          </cell>
          <cell r="G109">
            <v>13</v>
          </cell>
          <cell r="I109">
            <v>39965</v>
          </cell>
        </row>
        <row r="110">
          <cell r="E110">
            <v>39965</v>
          </cell>
          <cell r="F110">
            <v>109</v>
          </cell>
          <cell r="G110">
            <v>13</v>
          </cell>
          <cell r="I110">
            <v>39995</v>
          </cell>
        </row>
        <row r="111">
          <cell r="E111">
            <v>39995</v>
          </cell>
          <cell r="F111">
            <v>110</v>
          </cell>
          <cell r="G111">
            <v>13</v>
          </cell>
          <cell r="I111">
            <v>40026</v>
          </cell>
        </row>
        <row r="112">
          <cell r="E112">
            <v>40026</v>
          </cell>
          <cell r="F112">
            <v>111</v>
          </cell>
          <cell r="G112">
            <v>13</v>
          </cell>
          <cell r="I112">
            <v>40057</v>
          </cell>
        </row>
        <row r="113">
          <cell r="E113">
            <v>40057</v>
          </cell>
          <cell r="F113">
            <v>112</v>
          </cell>
          <cell r="G113">
            <v>13</v>
          </cell>
          <cell r="I113">
            <v>40087</v>
          </cell>
        </row>
        <row r="114">
          <cell r="E114">
            <v>40087</v>
          </cell>
          <cell r="F114">
            <v>113</v>
          </cell>
          <cell r="G114">
            <v>13</v>
          </cell>
          <cell r="I114">
            <v>40118</v>
          </cell>
        </row>
        <row r="115">
          <cell r="E115">
            <v>40118</v>
          </cell>
          <cell r="F115">
            <v>114</v>
          </cell>
          <cell r="G115">
            <v>13</v>
          </cell>
          <cell r="I115">
            <v>40148</v>
          </cell>
        </row>
        <row r="116">
          <cell r="E116">
            <v>40148</v>
          </cell>
          <cell r="F116">
            <v>115</v>
          </cell>
          <cell r="G116">
            <v>13</v>
          </cell>
          <cell r="I116">
            <v>40179</v>
          </cell>
        </row>
        <row r="117">
          <cell r="E117">
            <v>40179</v>
          </cell>
          <cell r="F117">
            <v>116</v>
          </cell>
          <cell r="G117">
            <v>13</v>
          </cell>
          <cell r="I117">
            <v>40210</v>
          </cell>
        </row>
        <row r="118">
          <cell r="E118">
            <v>40210</v>
          </cell>
          <cell r="F118">
            <v>117</v>
          </cell>
          <cell r="G118">
            <v>13</v>
          </cell>
          <cell r="I118">
            <v>40238</v>
          </cell>
        </row>
        <row r="119">
          <cell r="E119">
            <v>40238</v>
          </cell>
          <cell r="F119">
            <v>118</v>
          </cell>
          <cell r="G119">
            <v>13</v>
          </cell>
          <cell r="I119">
            <v>40269</v>
          </cell>
        </row>
        <row r="120">
          <cell r="E120">
            <v>40269</v>
          </cell>
          <cell r="F120">
            <v>119</v>
          </cell>
          <cell r="G120">
            <v>13</v>
          </cell>
          <cell r="I120">
            <v>40299</v>
          </cell>
        </row>
        <row r="121">
          <cell r="E121">
            <v>40299</v>
          </cell>
          <cell r="F121">
            <v>120</v>
          </cell>
          <cell r="G121">
            <v>13</v>
          </cell>
          <cell r="I121">
            <v>40330</v>
          </cell>
        </row>
        <row r="122">
          <cell r="E122">
            <v>40330</v>
          </cell>
          <cell r="F122">
            <v>121</v>
          </cell>
          <cell r="G122">
            <v>13</v>
          </cell>
          <cell r="I122">
            <v>40360</v>
          </cell>
        </row>
        <row r="123">
          <cell r="E123">
            <v>40360</v>
          </cell>
          <cell r="F123">
            <v>122</v>
          </cell>
          <cell r="G123">
            <v>13</v>
          </cell>
          <cell r="I123">
            <v>40391</v>
          </cell>
        </row>
        <row r="124">
          <cell r="E124">
            <v>40391</v>
          </cell>
          <cell r="F124">
            <v>123</v>
          </cell>
          <cell r="G124">
            <v>13</v>
          </cell>
          <cell r="I124">
            <v>40422</v>
          </cell>
        </row>
        <row r="125">
          <cell r="E125">
            <v>40422</v>
          </cell>
          <cell r="F125">
            <v>124</v>
          </cell>
          <cell r="G125">
            <v>13</v>
          </cell>
          <cell r="I125">
            <v>40452</v>
          </cell>
        </row>
        <row r="126">
          <cell r="E126">
            <v>40452</v>
          </cell>
          <cell r="F126">
            <v>125</v>
          </cell>
          <cell r="G126">
            <v>13</v>
          </cell>
          <cell r="I126">
            <v>40483</v>
          </cell>
        </row>
        <row r="127">
          <cell r="E127">
            <v>40483</v>
          </cell>
          <cell r="F127">
            <v>126</v>
          </cell>
          <cell r="G127">
            <v>13</v>
          </cell>
          <cell r="I127">
            <v>40513</v>
          </cell>
        </row>
        <row r="128">
          <cell r="E128">
            <v>40513</v>
          </cell>
          <cell r="F128">
            <v>127</v>
          </cell>
          <cell r="G128">
            <v>13</v>
          </cell>
          <cell r="I128">
            <v>40544</v>
          </cell>
        </row>
        <row r="129">
          <cell r="E129">
            <v>40544</v>
          </cell>
          <cell r="F129">
            <v>128</v>
          </cell>
          <cell r="G129">
            <v>14</v>
          </cell>
          <cell r="I129">
            <v>40575</v>
          </cell>
        </row>
        <row r="130">
          <cell r="E130">
            <v>40575</v>
          </cell>
          <cell r="F130">
            <v>129</v>
          </cell>
          <cell r="G130">
            <v>14</v>
          </cell>
          <cell r="I130">
            <v>40603</v>
          </cell>
        </row>
        <row r="131">
          <cell r="E131">
            <v>40603</v>
          </cell>
          <cell r="F131">
            <v>130</v>
          </cell>
          <cell r="G131">
            <v>14</v>
          </cell>
          <cell r="I131">
            <v>40634</v>
          </cell>
        </row>
        <row r="132">
          <cell r="E132">
            <v>40634</v>
          </cell>
          <cell r="F132">
            <v>131</v>
          </cell>
          <cell r="G132">
            <v>14</v>
          </cell>
          <cell r="I132">
            <v>40664</v>
          </cell>
        </row>
        <row r="133">
          <cell r="E133">
            <v>40664</v>
          </cell>
          <cell r="F133">
            <v>132</v>
          </cell>
          <cell r="G133">
            <v>14</v>
          </cell>
          <cell r="I133">
            <v>40695</v>
          </cell>
        </row>
        <row r="134">
          <cell r="E134">
            <v>40695</v>
          </cell>
          <cell r="F134">
            <v>133</v>
          </cell>
          <cell r="G134">
            <v>14</v>
          </cell>
          <cell r="I134">
            <v>40725</v>
          </cell>
        </row>
        <row r="135">
          <cell r="E135">
            <v>40725</v>
          </cell>
          <cell r="F135">
            <v>134</v>
          </cell>
          <cell r="G135">
            <v>14</v>
          </cell>
          <cell r="I135">
            <v>40756</v>
          </cell>
        </row>
        <row r="136">
          <cell r="E136">
            <v>40756</v>
          </cell>
          <cell r="F136">
            <v>135</v>
          </cell>
          <cell r="G136">
            <v>14</v>
          </cell>
          <cell r="I136">
            <v>40787</v>
          </cell>
        </row>
        <row r="137">
          <cell r="E137">
            <v>40787</v>
          </cell>
          <cell r="F137">
            <v>136</v>
          </cell>
          <cell r="G137">
            <v>14</v>
          </cell>
          <cell r="I137">
            <v>40817</v>
          </cell>
        </row>
        <row r="138">
          <cell r="E138">
            <v>40817</v>
          </cell>
          <cell r="F138">
            <v>137</v>
          </cell>
          <cell r="G138">
            <v>14</v>
          </cell>
          <cell r="I138">
            <v>40848</v>
          </cell>
        </row>
        <row r="139">
          <cell r="E139">
            <v>40848</v>
          </cell>
          <cell r="F139">
            <v>138</v>
          </cell>
          <cell r="G139">
            <v>14</v>
          </cell>
          <cell r="I139">
            <v>40878</v>
          </cell>
        </row>
        <row r="140">
          <cell r="E140">
            <v>40878</v>
          </cell>
          <cell r="F140">
            <v>139</v>
          </cell>
          <cell r="G140">
            <v>14</v>
          </cell>
          <cell r="I140">
            <v>40909</v>
          </cell>
        </row>
        <row r="141">
          <cell r="E141">
            <v>40909</v>
          </cell>
          <cell r="F141">
            <v>140</v>
          </cell>
          <cell r="G141">
            <v>14</v>
          </cell>
          <cell r="I141">
            <v>40940</v>
          </cell>
        </row>
        <row r="142">
          <cell r="E142">
            <v>40940</v>
          </cell>
          <cell r="F142">
            <v>141</v>
          </cell>
          <cell r="G142">
            <v>14</v>
          </cell>
          <cell r="I142">
            <v>40969</v>
          </cell>
        </row>
        <row r="143">
          <cell r="E143">
            <v>40969</v>
          </cell>
          <cell r="F143">
            <v>142</v>
          </cell>
          <cell r="G143">
            <v>14</v>
          </cell>
          <cell r="I143">
            <v>41000</v>
          </cell>
        </row>
        <row r="144">
          <cell r="E144">
            <v>41000</v>
          </cell>
          <cell r="F144">
            <v>143</v>
          </cell>
          <cell r="G144">
            <v>14</v>
          </cell>
          <cell r="I144">
            <v>41030</v>
          </cell>
        </row>
        <row r="145">
          <cell r="E145">
            <v>41030</v>
          </cell>
          <cell r="F145">
            <v>144</v>
          </cell>
          <cell r="G145">
            <v>14</v>
          </cell>
          <cell r="I145">
            <v>41061</v>
          </cell>
        </row>
        <row r="146">
          <cell r="E146">
            <v>41061</v>
          </cell>
          <cell r="F146">
            <v>145</v>
          </cell>
          <cell r="G146">
            <v>14</v>
          </cell>
          <cell r="I146">
            <v>41091</v>
          </cell>
        </row>
        <row r="147">
          <cell r="E147">
            <v>41091</v>
          </cell>
          <cell r="F147">
            <v>146</v>
          </cell>
          <cell r="G147">
            <v>14</v>
          </cell>
          <cell r="I147">
            <v>41122</v>
          </cell>
        </row>
        <row r="148">
          <cell r="E148">
            <v>41122</v>
          </cell>
          <cell r="F148">
            <v>147</v>
          </cell>
          <cell r="G148">
            <v>14</v>
          </cell>
          <cell r="I148">
            <v>41153</v>
          </cell>
        </row>
        <row r="149">
          <cell r="E149">
            <v>41153</v>
          </cell>
          <cell r="F149">
            <v>148</v>
          </cell>
          <cell r="G149">
            <v>14</v>
          </cell>
          <cell r="I149">
            <v>41183</v>
          </cell>
        </row>
        <row r="150">
          <cell r="E150">
            <v>41183</v>
          </cell>
          <cell r="F150">
            <v>149</v>
          </cell>
          <cell r="G150">
            <v>14</v>
          </cell>
          <cell r="I150">
            <v>41214</v>
          </cell>
        </row>
        <row r="151">
          <cell r="E151">
            <v>41214</v>
          </cell>
          <cell r="F151">
            <v>150</v>
          </cell>
          <cell r="G151">
            <v>14</v>
          </cell>
          <cell r="I151">
            <v>41244</v>
          </cell>
        </row>
        <row r="152">
          <cell r="E152">
            <v>41244</v>
          </cell>
          <cell r="F152">
            <v>151</v>
          </cell>
          <cell r="G152">
            <v>14</v>
          </cell>
          <cell r="I152">
            <v>41275</v>
          </cell>
        </row>
        <row r="153">
          <cell r="E153">
            <v>41275</v>
          </cell>
          <cell r="F153">
            <v>152</v>
          </cell>
          <cell r="G153">
            <v>14</v>
          </cell>
          <cell r="I153">
            <v>41306</v>
          </cell>
        </row>
        <row r="154">
          <cell r="E154">
            <v>41306</v>
          </cell>
          <cell r="F154">
            <v>153</v>
          </cell>
          <cell r="G154">
            <v>14</v>
          </cell>
          <cell r="I154">
            <v>41334</v>
          </cell>
        </row>
        <row r="155">
          <cell r="E155">
            <v>41334</v>
          </cell>
          <cell r="F155">
            <v>154</v>
          </cell>
          <cell r="G155">
            <v>14</v>
          </cell>
          <cell r="I155">
            <v>41365</v>
          </cell>
        </row>
        <row r="156">
          <cell r="E156">
            <v>41365</v>
          </cell>
          <cell r="F156">
            <v>155</v>
          </cell>
          <cell r="G156">
            <v>14</v>
          </cell>
          <cell r="I156">
            <v>41395</v>
          </cell>
        </row>
        <row r="157">
          <cell r="E157">
            <v>41395</v>
          </cell>
          <cell r="F157">
            <v>156</v>
          </cell>
          <cell r="G157">
            <v>14</v>
          </cell>
          <cell r="I157">
            <v>41426</v>
          </cell>
        </row>
        <row r="158">
          <cell r="E158">
            <v>41426</v>
          </cell>
          <cell r="F158">
            <v>157</v>
          </cell>
          <cell r="G158">
            <v>14</v>
          </cell>
          <cell r="I158">
            <v>41456</v>
          </cell>
        </row>
        <row r="159">
          <cell r="E159">
            <v>41456</v>
          </cell>
          <cell r="F159">
            <v>158</v>
          </cell>
          <cell r="G159">
            <v>14</v>
          </cell>
          <cell r="I159">
            <v>41487</v>
          </cell>
        </row>
        <row r="160">
          <cell r="E160">
            <v>41487</v>
          </cell>
          <cell r="F160">
            <v>159</v>
          </cell>
          <cell r="G160">
            <v>14</v>
          </cell>
          <cell r="I160">
            <v>41518</v>
          </cell>
        </row>
        <row r="161">
          <cell r="E161">
            <v>41518</v>
          </cell>
          <cell r="F161">
            <v>160</v>
          </cell>
          <cell r="G161">
            <v>14</v>
          </cell>
          <cell r="I161">
            <v>41548</v>
          </cell>
        </row>
        <row r="162">
          <cell r="E162">
            <v>41548</v>
          </cell>
          <cell r="F162">
            <v>161</v>
          </cell>
          <cell r="G162">
            <v>14</v>
          </cell>
          <cell r="I162">
            <v>41579</v>
          </cell>
        </row>
        <row r="163">
          <cell r="E163">
            <v>41579</v>
          </cell>
          <cell r="F163">
            <v>162</v>
          </cell>
          <cell r="G163">
            <v>14</v>
          </cell>
          <cell r="I163">
            <v>41609</v>
          </cell>
        </row>
        <row r="164">
          <cell r="E164">
            <v>41609</v>
          </cell>
          <cell r="F164">
            <v>163</v>
          </cell>
          <cell r="G164">
            <v>14</v>
          </cell>
          <cell r="I164">
            <v>41640</v>
          </cell>
        </row>
        <row r="165">
          <cell r="E165">
            <v>41640</v>
          </cell>
          <cell r="F165">
            <v>164</v>
          </cell>
          <cell r="G165">
            <v>14</v>
          </cell>
          <cell r="I165">
            <v>41671</v>
          </cell>
        </row>
        <row r="166">
          <cell r="E166">
            <v>41671</v>
          </cell>
          <cell r="F166">
            <v>165</v>
          </cell>
          <cell r="G166">
            <v>14</v>
          </cell>
          <cell r="I166">
            <v>41699</v>
          </cell>
        </row>
        <row r="167">
          <cell r="E167">
            <v>41699</v>
          </cell>
          <cell r="F167">
            <v>166</v>
          </cell>
          <cell r="G167">
            <v>14</v>
          </cell>
          <cell r="I167">
            <v>41730</v>
          </cell>
        </row>
        <row r="168">
          <cell r="E168">
            <v>41730</v>
          </cell>
          <cell r="F168">
            <v>167</v>
          </cell>
          <cell r="G168">
            <v>14</v>
          </cell>
          <cell r="I168">
            <v>41760</v>
          </cell>
        </row>
        <row r="169">
          <cell r="E169">
            <v>41760</v>
          </cell>
          <cell r="F169">
            <v>168</v>
          </cell>
          <cell r="G169">
            <v>14</v>
          </cell>
          <cell r="I169">
            <v>41791</v>
          </cell>
        </row>
        <row r="170">
          <cell r="E170">
            <v>41791</v>
          </cell>
          <cell r="F170">
            <v>169</v>
          </cell>
          <cell r="G170">
            <v>14</v>
          </cell>
          <cell r="I170">
            <v>41821</v>
          </cell>
        </row>
        <row r="171">
          <cell r="E171">
            <v>41821</v>
          </cell>
          <cell r="F171">
            <v>170</v>
          </cell>
          <cell r="G171">
            <v>14</v>
          </cell>
          <cell r="I171">
            <v>41852</v>
          </cell>
        </row>
        <row r="172">
          <cell r="E172">
            <v>41852</v>
          </cell>
          <cell r="F172">
            <v>171</v>
          </cell>
          <cell r="G172">
            <v>14</v>
          </cell>
          <cell r="I172">
            <v>41883</v>
          </cell>
        </row>
        <row r="173">
          <cell r="E173">
            <v>41883</v>
          </cell>
          <cell r="F173">
            <v>172</v>
          </cell>
          <cell r="G173">
            <v>14</v>
          </cell>
          <cell r="I173">
            <v>41913</v>
          </cell>
        </row>
        <row r="174">
          <cell r="E174">
            <v>41913</v>
          </cell>
          <cell r="F174">
            <v>173</v>
          </cell>
          <cell r="G174">
            <v>14</v>
          </cell>
          <cell r="I174">
            <v>41944</v>
          </cell>
        </row>
        <row r="175">
          <cell r="E175">
            <v>41944</v>
          </cell>
          <cell r="F175">
            <v>174</v>
          </cell>
          <cell r="G175">
            <v>14</v>
          </cell>
          <cell r="I175">
            <v>41974</v>
          </cell>
        </row>
        <row r="176">
          <cell r="E176">
            <v>41974</v>
          </cell>
          <cell r="F176">
            <v>175</v>
          </cell>
          <cell r="G176">
            <v>14</v>
          </cell>
          <cell r="I176">
            <v>42005</v>
          </cell>
        </row>
        <row r="177">
          <cell r="E177">
            <v>42005</v>
          </cell>
          <cell r="F177">
            <v>176</v>
          </cell>
          <cell r="G177">
            <v>14</v>
          </cell>
          <cell r="I177">
            <v>42036</v>
          </cell>
        </row>
        <row r="178">
          <cell r="E178">
            <v>42036</v>
          </cell>
          <cell r="F178">
            <v>177</v>
          </cell>
          <cell r="G178">
            <v>14</v>
          </cell>
          <cell r="I178">
            <v>42064</v>
          </cell>
        </row>
        <row r="179">
          <cell r="E179">
            <v>42064</v>
          </cell>
          <cell r="F179">
            <v>178</v>
          </cell>
          <cell r="G179">
            <v>14</v>
          </cell>
          <cell r="I179">
            <v>42095</v>
          </cell>
        </row>
        <row r="180">
          <cell r="E180">
            <v>42095</v>
          </cell>
          <cell r="F180">
            <v>179</v>
          </cell>
          <cell r="G180">
            <v>14</v>
          </cell>
          <cell r="I180">
            <v>42125</v>
          </cell>
        </row>
        <row r="181">
          <cell r="E181">
            <v>42125</v>
          </cell>
          <cell r="F181">
            <v>180</v>
          </cell>
          <cell r="G181">
            <v>14</v>
          </cell>
          <cell r="I181">
            <v>42156</v>
          </cell>
        </row>
        <row r="182">
          <cell r="E182">
            <v>42156</v>
          </cell>
          <cell r="F182">
            <v>181</v>
          </cell>
          <cell r="G182">
            <v>14</v>
          </cell>
          <cell r="I182">
            <v>42186</v>
          </cell>
        </row>
        <row r="183">
          <cell r="E183">
            <v>42186</v>
          </cell>
          <cell r="F183">
            <v>182</v>
          </cell>
          <cell r="G183">
            <v>14</v>
          </cell>
          <cell r="I183">
            <v>42217</v>
          </cell>
        </row>
        <row r="184">
          <cell r="E184">
            <v>42217</v>
          </cell>
          <cell r="F184">
            <v>183</v>
          </cell>
          <cell r="G184">
            <v>14</v>
          </cell>
          <cell r="I184">
            <v>42248</v>
          </cell>
        </row>
        <row r="185">
          <cell r="E185">
            <v>42248</v>
          </cell>
          <cell r="F185">
            <v>184</v>
          </cell>
          <cell r="G185">
            <v>14</v>
          </cell>
          <cell r="I185">
            <v>42278</v>
          </cell>
        </row>
        <row r="186">
          <cell r="E186">
            <v>42278</v>
          </cell>
          <cell r="F186">
            <v>185</v>
          </cell>
          <cell r="G186">
            <v>14</v>
          </cell>
          <cell r="I186">
            <v>42309</v>
          </cell>
        </row>
        <row r="187">
          <cell r="E187">
            <v>42309</v>
          </cell>
          <cell r="F187">
            <v>186</v>
          </cell>
          <cell r="G187">
            <v>14</v>
          </cell>
          <cell r="I187">
            <v>42339</v>
          </cell>
        </row>
        <row r="188">
          <cell r="E188">
            <v>42339</v>
          </cell>
          <cell r="F188">
            <v>187</v>
          </cell>
          <cell r="G188">
            <v>14</v>
          </cell>
          <cell r="I188">
            <v>42370</v>
          </cell>
        </row>
        <row r="189">
          <cell r="E189">
            <v>42370</v>
          </cell>
          <cell r="F189">
            <v>188</v>
          </cell>
          <cell r="G189">
            <v>15</v>
          </cell>
          <cell r="I189">
            <v>42401</v>
          </cell>
        </row>
        <row r="190">
          <cell r="E190">
            <v>42401</v>
          </cell>
          <cell r="F190">
            <v>189</v>
          </cell>
          <cell r="G190">
            <v>15</v>
          </cell>
          <cell r="I190">
            <v>42430</v>
          </cell>
        </row>
        <row r="191">
          <cell r="E191">
            <v>42430</v>
          </cell>
          <cell r="F191">
            <v>190</v>
          </cell>
          <cell r="G191">
            <v>15</v>
          </cell>
          <cell r="I191">
            <v>42461</v>
          </cell>
        </row>
        <row r="192">
          <cell r="E192">
            <v>42461</v>
          </cell>
          <cell r="F192">
            <v>191</v>
          </cell>
          <cell r="G192">
            <v>15</v>
          </cell>
          <cell r="I192">
            <v>42491</v>
          </cell>
        </row>
        <row r="193">
          <cell r="E193">
            <v>42491</v>
          </cell>
          <cell r="F193">
            <v>192</v>
          </cell>
          <cell r="G193">
            <v>15</v>
          </cell>
          <cell r="I193">
            <v>42522</v>
          </cell>
        </row>
        <row r="194">
          <cell r="E194">
            <v>42522</v>
          </cell>
          <cell r="F194">
            <v>193</v>
          </cell>
          <cell r="G194">
            <v>15</v>
          </cell>
          <cell r="I194">
            <v>42552</v>
          </cell>
        </row>
        <row r="195">
          <cell r="E195">
            <v>42552</v>
          </cell>
          <cell r="F195">
            <v>194</v>
          </cell>
          <cell r="G195">
            <v>15</v>
          </cell>
          <cell r="I195">
            <v>42583</v>
          </cell>
        </row>
        <row r="196">
          <cell r="E196">
            <v>42583</v>
          </cell>
          <cell r="F196">
            <v>195</v>
          </cell>
          <cell r="G196">
            <v>15</v>
          </cell>
          <cell r="I196">
            <v>42614</v>
          </cell>
        </row>
        <row r="197">
          <cell r="E197">
            <v>42614</v>
          </cell>
          <cell r="F197">
            <v>196</v>
          </cell>
          <cell r="G197">
            <v>15</v>
          </cell>
          <cell r="I197">
            <v>42644</v>
          </cell>
        </row>
        <row r="198">
          <cell r="E198">
            <v>42644</v>
          </cell>
          <cell r="F198">
            <v>197</v>
          </cell>
          <cell r="G198">
            <v>15</v>
          </cell>
          <cell r="I198">
            <v>42675</v>
          </cell>
        </row>
        <row r="199">
          <cell r="E199">
            <v>42675</v>
          </cell>
          <cell r="F199">
            <v>198</v>
          </cell>
          <cell r="G199">
            <v>15</v>
          </cell>
          <cell r="I199">
            <v>42705</v>
          </cell>
        </row>
        <row r="200">
          <cell r="E200">
            <v>42705</v>
          </cell>
          <cell r="F200">
            <v>199</v>
          </cell>
          <cell r="G200">
            <v>15</v>
          </cell>
          <cell r="I200">
            <v>42736</v>
          </cell>
        </row>
        <row r="201">
          <cell r="E201">
            <v>42736</v>
          </cell>
          <cell r="F201">
            <v>200</v>
          </cell>
          <cell r="G201">
            <v>15</v>
          </cell>
          <cell r="I201">
            <v>42767</v>
          </cell>
        </row>
        <row r="202">
          <cell r="E202">
            <v>42767</v>
          </cell>
          <cell r="F202">
            <v>201</v>
          </cell>
          <cell r="G202">
            <v>15</v>
          </cell>
          <cell r="I202">
            <v>42795</v>
          </cell>
        </row>
        <row r="203">
          <cell r="E203">
            <v>42795</v>
          </cell>
          <cell r="F203">
            <v>202</v>
          </cell>
          <cell r="G203">
            <v>15</v>
          </cell>
          <cell r="I203">
            <v>42826</v>
          </cell>
        </row>
        <row r="204">
          <cell r="E204">
            <v>42826</v>
          </cell>
          <cell r="F204">
            <v>203</v>
          </cell>
          <cell r="G204">
            <v>15</v>
          </cell>
          <cell r="I204">
            <v>42856</v>
          </cell>
        </row>
        <row r="205">
          <cell r="E205">
            <v>42856</v>
          </cell>
          <cell r="F205">
            <v>204</v>
          </cell>
          <cell r="G205">
            <v>15</v>
          </cell>
          <cell r="I205">
            <v>42887</v>
          </cell>
        </row>
        <row r="206">
          <cell r="E206">
            <v>42887</v>
          </cell>
          <cell r="F206">
            <v>205</v>
          </cell>
          <cell r="G206">
            <v>15</v>
          </cell>
          <cell r="I206">
            <v>42917</v>
          </cell>
        </row>
        <row r="207">
          <cell r="E207">
            <v>42917</v>
          </cell>
          <cell r="F207">
            <v>206</v>
          </cell>
          <cell r="G207">
            <v>15</v>
          </cell>
          <cell r="I207">
            <v>42948</v>
          </cell>
        </row>
        <row r="208">
          <cell r="E208">
            <v>42948</v>
          </cell>
          <cell r="F208">
            <v>207</v>
          </cell>
          <cell r="G208">
            <v>15</v>
          </cell>
          <cell r="I208">
            <v>42979</v>
          </cell>
        </row>
        <row r="209">
          <cell r="E209">
            <v>42979</v>
          </cell>
          <cell r="F209">
            <v>208</v>
          </cell>
          <cell r="G209">
            <v>15</v>
          </cell>
          <cell r="I209">
            <v>43009</v>
          </cell>
        </row>
        <row r="210">
          <cell r="E210">
            <v>43009</v>
          </cell>
          <cell r="F210">
            <v>209</v>
          </cell>
          <cell r="G210">
            <v>15</v>
          </cell>
          <cell r="I210">
            <v>43040</v>
          </cell>
        </row>
        <row r="211">
          <cell r="E211">
            <v>43040</v>
          </cell>
          <cell r="F211">
            <v>210</v>
          </cell>
          <cell r="G211">
            <v>15</v>
          </cell>
          <cell r="I211">
            <v>43070</v>
          </cell>
        </row>
        <row r="212">
          <cell r="E212">
            <v>43070</v>
          </cell>
          <cell r="F212">
            <v>211</v>
          </cell>
          <cell r="G212">
            <v>15</v>
          </cell>
          <cell r="I212">
            <v>43101</v>
          </cell>
        </row>
        <row r="213">
          <cell r="E213">
            <v>43101</v>
          </cell>
          <cell r="F213">
            <v>212</v>
          </cell>
          <cell r="G213">
            <v>15</v>
          </cell>
          <cell r="I213">
            <v>43132</v>
          </cell>
        </row>
        <row r="214">
          <cell r="E214">
            <v>43132</v>
          </cell>
          <cell r="F214">
            <v>213</v>
          </cell>
          <cell r="G214">
            <v>15</v>
          </cell>
          <cell r="I214">
            <v>43160</v>
          </cell>
        </row>
        <row r="215">
          <cell r="E215">
            <v>43160</v>
          </cell>
          <cell r="F215">
            <v>214</v>
          </cell>
          <cell r="G215">
            <v>15</v>
          </cell>
          <cell r="I215">
            <v>43191</v>
          </cell>
        </row>
        <row r="216">
          <cell r="E216">
            <v>43191</v>
          </cell>
          <cell r="F216">
            <v>215</v>
          </cell>
          <cell r="G216">
            <v>15</v>
          </cell>
          <cell r="I216">
            <v>43221</v>
          </cell>
        </row>
        <row r="217">
          <cell r="E217">
            <v>43221</v>
          </cell>
          <cell r="F217">
            <v>216</v>
          </cell>
          <cell r="G217">
            <v>15</v>
          </cell>
          <cell r="I217">
            <v>43252</v>
          </cell>
        </row>
        <row r="218">
          <cell r="E218">
            <v>43252</v>
          </cell>
          <cell r="F218">
            <v>217</v>
          </cell>
          <cell r="G218">
            <v>15</v>
          </cell>
          <cell r="I218">
            <v>43282</v>
          </cell>
        </row>
        <row r="219">
          <cell r="E219">
            <v>43282</v>
          </cell>
          <cell r="F219">
            <v>218</v>
          </cell>
          <cell r="G219">
            <v>15</v>
          </cell>
          <cell r="I219">
            <v>43313</v>
          </cell>
        </row>
        <row r="220">
          <cell r="E220">
            <v>43313</v>
          </cell>
          <cell r="F220">
            <v>219</v>
          </cell>
          <cell r="G220">
            <v>15</v>
          </cell>
          <cell r="I220">
            <v>43344</v>
          </cell>
        </row>
        <row r="221">
          <cell r="E221">
            <v>43344</v>
          </cell>
          <cell r="F221">
            <v>220</v>
          </cell>
          <cell r="G221">
            <v>15</v>
          </cell>
          <cell r="I221">
            <v>43374</v>
          </cell>
        </row>
        <row r="222">
          <cell r="E222">
            <v>43374</v>
          </cell>
          <cell r="F222">
            <v>221</v>
          </cell>
          <cell r="G222">
            <v>15</v>
          </cell>
          <cell r="I222">
            <v>43405</v>
          </cell>
        </row>
        <row r="223">
          <cell r="E223">
            <v>43405</v>
          </cell>
          <cell r="F223">
            <v>222</v>
          </cell>
          <cell r="G223">
            <v>15</v>
          </cell>
          <cell r="I223">
            <v>43435</v>
          </cell>
        </row>
        <row r="224">
          <cell r="E224">
            <v>43435</v>
          </cell>
          <cell r="F224">
            <v>223</v>
          </cell>
          <cell r="G224">
            <v>15</v>
          </cell>
          <cell r="I224">
            <v>43466</v>
          </cell>
        </row>
        <row r="225">
          <cell r="E225">
            <v>43466</v>
          </cell>
          <cell r="F225">
            <v>224</v>
          </cell>
          <cell r="G225">
            <v>15</v>
          </cell>
          <cell r="I225">
            <v>43497</v>
          </cell>
        </row>
        <row r="226">
          <cell r="E226">
            <v>43497</v>
          </cell>
          <cell r="F226">
            <v>225</v>
          </cell>
          <cell r="G226">
            <v>15</v>
          </cell>
          <cell r="I226">
            <v>43525</v>
          </cell>
        </row>
        <row r="227">
          <cell r="E227">
            <v>43525</v>
          </cell>
          <cell r="F227">
            <v>226</v>
          </cell>
          <cell r="G227">
            <v>15</v>
          </cell>
          <cell r="I227">
            <v>43556</v>
          </cell>
        </row>
        <row r="228">
          <cell r="E228">
            <v>43556</v>
          </cell>
          <cell r="F228">
            <v>227</v>
          </cell>
          <cell r="G228">
            <v>15</v>
          </cell>
          <cell r="I228">
            <v>43586</v>
          </cell>
        </row>
        <row r="229">
          <cell r="E229">
            <v>43586</v>
          </cell>
          <cell r="F229">
            <v>228</v>
          </cell>
          <cell r="G229">
            <v>15</v>
          </cell>
          <cell r="I229">
            <v>43617</v>
          </cell>
        </row>
        <row r="230">
          <cell r="E230">
            <v>43617</v>
          </cell>
          <cell r="F230">
            <v>229</v>
          </cell>
          <cell r="G230">
            <v>15</v>
          </cell>
          <cell r="I230">
            <v>43647</v>
          </cell>
        </row>
        <row r="231">
          <cell r="E231">
            <v>43647</v>
          </cell>
          <cell r="F231">
            <v>230</v>
          </cell>
          <cell r="G231">
            <v>15</v>
          </cell>
          <cell r="I231">
            <v>43678</v>
          </cell>
        </row>
        <row r="232">
          <cell r="E232">
            <v>43678</v>
          </cell>
          <cell r="F232">
            <v>231</v>
          </cell>
          <cell r="G232">
            <v>15</v>
          </cell>
          <cell r="I232">
            <v>43709</v>
          </cell>
        </row>
        <row r="233">
          <cell r="E233">
            <v>43709</v>
          </cell>
          <cell r="F233">
            <v>232</v>
          </cell>
          <cell r="G233">
            <v>15</v>
          </cell>
          <cell r="I233">
            <v>43739</v>
          </cell>
        </row>
        <row r="234">
          <cell r="E234">
            <v>43739</v>
          </cell>
          <cell r="F234">
            <v>233</v>
          </cell>
          <cell r="G234">
            <v>15</v>
          </cell>
          <cell r="I234">
            <v>43770</v>
          </cell>
        </row>
        <row r="235">
          <cell r="E235">
            <v>43770</v>
          </cell>
          <cell r="F235">
            <v>234</v>
          </cell>
          <cell r="G235">
            <v>15</v>
          </cell>
          <cell r="I235">
            <v>43800</v>
          </cell>
        </row>
        <row r="236">
          <cell r="E236">
            <v>43800</v>
          </cell>
          <cell r="F236">
            <v>235</v>
          </cell>
          <cell r="G236">
            <v>15</v>
          </cell>
          <cell r="I236">
            <v>43831</v>
          </cell>
        </row>
        <row r="237">
          <cell r="E237">
            <v>43831</v>
          </cell>
          <cell r="F237">
            <v>236</v>
          </cell>
          <cell r="G237">
            <v>15</v>
          </cell>
          <cell r="I237">
            <v>43862</v>
          </cell>
        </row>
        <row r="238">
          <cell r="E238">
            <v>43862</v>
          </cell>
          <cell r="F238">
            <v>237</v>
          </cell>
          <cell r="G238">
            <v>15</v>
          </cell>
          <cell r="I238">
            <v>43891</v>
          </cell>
        </row>
        <row r="239">
          <cell r="E239">
            <v>43891</v>
          </cell>
          <cell r="F239">
            <v>238</v>
          </cell>
          <cell r="G239">
            <v>15</v>
          </cell>
          <cell r="I239">
            <v>43922</v>
          </cell>
        </row>
        <row r="240">
          <cell r="E240">
            <v>43922</v>
          </cell>
          <cell r="F240">
            <v>239</v>
          </cell>
          <cell r="G240">
            <v>15</v>
          </cell>
          <cell r="I240">
            <v>43952</v>
          </cell>
        </row>
        <row r="241">
          <cell r="E241">
            <v>43952</v>
          </cell>
          <cell r="F241">
            <v>240</v>
          </cell>
          <cell r="G241">
            <v>15</v>
          </cell>
          <cell r="I241">
            <v>43983</v>
          </cell>
        </row>
        <row r="242">
          <cell r="E242">
            <v>43983</v>
          </cell>
          <cell r="F242">
            <v>241</v>
          </cell>
          <cell r="G242">
            <v>15</v>
          </cell>
          <cell r="I242">
            <v>44013</v>
          </cell>
        </row>
        <row r="243">
          <cell r="E243">
            <v>44013</v>
          </cell>
          <cell r="F243">
            <v>242</v>
          </cell>
          <cell r="G243">
            <v>15</v>
          </cell>
          <cell r="I243">
            <v>44044</v>
          </cell>
        </row>
        <row r="244">
          <cell r="E244">
            <v>44044</v>
          </cell>
          <cell r="F244">
            <v>243</v>
          </cell>
          <cell r="G244">
            <v>15</v>
          </cell>
          <cell r="I244">
            <v>44075</v>
          </cell>
        </row>
        <row r="245">
          <cell r="E245">
            <v>44075</v>
          </cell>
          <cell r="F245">
            <v>244</v>
          </cell>
          <cell r="G245">
            <v>15</v>
          </cell>
          <cell r="I245">
            <v>44105</v>
          </cell>
        </row>
        <row r="246">
          <cell r="E246">
            <v>44105</v>
          </cell>
          <cell r="F246">
            <v>245</v>
          </cell>
          <cell r="G246">
            <v>15</v>
          </cell>
          <cell r="I246">
            <v>44136</v>
          </cell>
        </row>
        <row r="247">
          <cell r="E247">
            <v>44136</v>
          </cell>
          <cell r="F247">
            <v>246</v>
          </cell>
          <cell r="G247">
            <v>15</v>
          </cell>
          <cell r="I247">
            <v>44166</v>
          </cell>
        </row>
        <row r="248">
          <cell r="E248">
            <v>44166</v>
          </cell>
          <cell r="F248">
            <v>247</v>
          </cell>
          <cell r="G248">
            <v>15</v>
          </cell>
          <cell r="I248">
            <v>44197</v>
          </cell>
        </row>
        <row r="249">
          <cell r="E249">
            <v>44197</v>
          </cell>
          <cell r="F249">
            <v>248</v>
          </cell>
          <cell r="G249">
            <v>15</v>
          </cell>
          <cell r="I249">
            <v>44228</v>
          </cell>
        </row>
        <row r="250">
          <cell r="E250">
            <v>44228</v>
          </cell>
          <cell r="F250">
            <v>249</v>
          </cell>
          <cell r="G250">
            <v>15</v>
          </cell>
          <cell r="I250">
            <v>44256</v>
          </cell>
        </row>
        <row r="251">
          <cell r="E251">
            <v>44256</v>
          </cell>
          <cell r="F251">
            <v>250</v>
          </cell>
          <cell r="G251">
            <v>15</v>
          </cell>
          <cell r="I251">
            <v>44287</v>
          </cell>
        </row>
        <row r="252">
          <cell r="E252">
            <v>44287</v>
          </cell>
          <cell r="F252">
            <v>251</v>
          </cell>
          <cell r="G252">
            <v>15</v>
          </cell>
          <cell r="I252">
            <v>44317</v>
          </cell>
        </row>
        <row r="253">
          <cell r="E253">
            <v>44317</v>
          </cell>
          <cell r="F253">
            <v>252</v>
          </cell>
          <cell r="G253">
            <v>15</v>
          </cell>
          <cell r="I253">
            <v>44348</v>
          </cell>
        </row>
        <row r="254">
          <cell r="E254">
            <v>44348</v>
          </cell>
          <cell r="F254">
            <v>253</v>
          </cell>
          <cell r="G254">
            <v>15</v>
          </cell>
          <cell r="I254">
            <v>44378</v>
          </cell>
        </row>
        <row r="255">
          <cell r="E255">
            <v>44378</v>
          </cell>
          <cell r="F255">
            <v>254</v>
          </cell>
          <cell r="G255">
            <v>15</v>
          </cell>
          <cell r="I255">
            <v>44409</v>
          </cell>
        </row>
        <row r="256">
          <cell r="E256">
            <v>44409</v>
          </cell>
          <cell r="F256">
            <v>255</v>
          </cell>
          <cell r="G256">
            <v>15</v>
          </cell>
          <cell r="I256">
            <v>44440</v>
          </cell>
        </row>
        <row r="257">
          <cell r="E257">
            <v>44440</v>
          </cell>
          <cell r="F257">
            <v>256</v>
          </cell>
          <cell r="G257">
            <v>15</v>
          </cell>
          <cell r="I257">
            <v>44470</v>
          </cell>
        </row>
        <row r="258">
          <cell r="E258">
            <v>44470</v>
          </cell>
          <cell r="F258">
            <v>257</v>
          </cell>
          <cell r="G258">
            <v>15</v>
          </cell>
          <cell r="I258">
            <v>44501</v>
          </cell>
        </row>
        <row r="259">
          <cell r="E259">
            <v>44501</v>
          </cell>
          <cell r="F259">
            <v>258</v>
          </cell>
          <cell r="G259">
            <v>15</v>
          </cell>
          <cell r="I259">
            <v>44531</v>
          </cell>
        </row>
        <row r="260">
          <cell r="E260">
            <v>44531</v>
          </cell>
          <cell r="F260">
            <v>259</v>
          </cell>
          <cell r="G260">
            <v>15</v>
          </cell>
          <cell r="I260">
            <v>44562</v>
          </cell>
        </row>
        <row r="261">
          <cell r="E261">
            <v>44562</v>
          </cell>
          <cell r="F261">
            <v>260</v>
          </cell>
          <cell r="G261">
            <v>15</v>
          </cell>
          <cell r="I261">
            <v>44593</v>
          </cell>
        </row>
        <row r="262">
          <cell r="E262">
            <v>44593</v>
          </cell>
          <cell r="F262">
            <v>261</v>
          </cell>
          <cell r="G262">
            <v>15</v>
          </cell>
          <cell r="I262">
            <v>44621</v>
          </cell>
        </row>
        <row r="263">
          <cell r="E263">
            <v>44621</v>
          </cell>
          <cell r="F263">
            <v>262</v>
          </cell>
          <cell r="G263">
            <v>15</v>
          </cell>
          <cell r="I263">
            <v>44652</v>
          </cell>
        </row>
        <row r="264">
          <cell r="E264">
            <v>44652</v>
          </cell>
          <cell r="F264">
            <v>263</v>
          </cell>
          <cell r="G264">
            <v>15</v>
          </cell>
          <cell r="I264">
            <v>44682</v>
          </cell>
        </row>
        <row r="265">
          <cell r="E265">
            <v>44682</v>
          </cell>
          <cell r="F265">
            <v>264</v>
          </cell>
          <cell r="G265">
            <v>15</v>
          </cell>
          <cell r="I265">
            <v>44713</v>
          </cell>
        </row>
        <row r="266">
          <cell r="E266">
            <v>44713</v>
          </cell>
          <cell r="F266">
            <v>265</v>
          </cell>
          <cell r="G266">
            <v>15</v>
          </cell>
          <cell r="I266">
            <v>44743</v>
          </cell>
        </row>
        <row r="267">
          <cell r="E267">
            <v>44743</v>
          </cell>
          <cell r="F267">
            <v>266</v>
          </cell>
          <cell r="G267">
            <v>15</v>
          </cell>
          <cell r="I267">
            <v>44774</v>
          </cell>
        </row>
        <row r="268">
          <cell r="E268">
            <v>44774</v>
          </cell>
          <cell r="F268">
            <v>267</v>
          </cell>
          <cell r="G268">
            <v>15</v>
          </cell>
          <cell r="I268">
            <v>44805</v>
          </cell>
        </row>
        <row r="269">
          <cell r="E269">
            <v>44805</v>
          </cell>
          <cell r="F269">
            <v>268</v>
          </cell>
          <cell r="G269">
            <v>15</v>
          </cell>
          <cell r="I269">
            <v>44835</v>
          </cell>
        </row>
        <row r="270">
          <cell r="E270">
            <v>44835</v>
          </cell>
          <cell r="F270">
            <v>269</v>
          </cell>
          <cell r="G270">
            <v>15</v>
          </cell>
          <cell r="I270">
            <v>44866</v>
          </cell>
        </row>
        <row r="271">
          <cell r="E271">
            <v>44866</v>
          </cell>
          <cell r="F271">
            <v>270</v>
          </cell>
          <cell r="G271">
            <v>15</v>
          </cell>
          <cell r="I271">
            <v>44896</v>
          </cell>
        </row>
        <row r="272">
          <cell r="E272">
            <v>44896</v>
          </cell>
          <cell r="F272">
            <v>271</v>
          </cell>
          <cell r="G272">
            <v>15</v>
          </cell>
          <cell r="I272">
            <v>44927</v>
          </cell>
        </row>
      </sheetData>
      <sheetData sheetId="2">
        <row r="7">
          <cell r="C7" t="str">
            <v>Originations Export</v>
          </cell>
          <cell r="D7" t="str">
            <v>O-GAS BENCH-2000-07-13.xls</v>
          </cell>
          <cell r="E7" t="str">
            <v>nkgvmrpsms</v>
          </cell>
          <cell r="F7" t="str">
            <v>IS PARAMOUNT.</v>
          </cell>
        </row>
        <row r="10">
          <cell r="B10" t="str">
            <v>Status</v>
          </cell>
          <cell r="C10" t="str">
            <v>Exported by rrodri2 on 2000-07-13 21:39 from GBM_0713.xls</v>
          </cell>
        </row>
        <row r="13">
          <cell r="A13" t="str">
            <v>BOOK ID</v>
          </cell>
          <cell r="B13" t="str">
            <v>TYPE</v>
          </cell>
          <cell r="C13" t="str">
            <v>TERM</v>
          </cell>
          <cell r="D13" t="str">
            <v>PARTS</v>
          </cell>
          <cell r="E13" t="str">
            <v>Identifier 5</v>
          </cell>
          <cell r="F13" t="str">
            <v>Identifier 6</v>
          </cell>
          <cell r="G13" t="str">
            <v>Identifier 7</v>
          </cell>
          <cell r="H13" t="str">
            <v>Identifier 8</v>
          </cell>
          <cell r="I13" t="str">
            <v>Identifier 9</v>
          </cell>
        </row>
        <row r="14">
          <cell r="A14" t="str">
            <v>GAS-CENT-GD</v>
          </cell>
          <cell r="B14" t="str">
            <v>POS</v>
          </cell>
          <cell r="C14" t="str">
            <v>DAILY</v>
          </cell>
          <cell r="D14" t="str">
            <v>NET NPV POSITION - BENCHMARK</v>
          </cell>
        </row>
        <row r="15">
          <cell r="A15" t="str">
            <v>GAS-EAST-GD</v>
          </cell>
          <cell r="B15" t="str">
            <v>POS</v>
          </cell>
          <cell r="C15" t="str">
            <v>DAILY</v>
          </cell>
          <cell r="D15" t="str">
            <v>NET NPV POSITION - BENCHMARK</v>
          </cell>
        </row>
        <row r="16">
          <cell r="A16" t="str">
            <v>GAS-EXEC-SPEC</v>
          </cell>
          <cell r="B16" t="str">
            <v>POS</v>
          </cell>
          <cell r="C16" t="str">
            <v>DAILY</v>
          </cell>
          <cell r="D16" t="str">
            <v>NET NPV POSITION - BENCHMARK</v>
          </cell>
        </row>
        <row r="17">
          <cell r="A17" t="str">
            <v>GAS-FIRM-CANADA</v>
          </cell>
          <cell r="B17" t="str">
            <v>POS</v>
          </cell>
          <cell r="C17" t="str">
            <v>DAILY</v>
          </cell>
          <cell r="D17" t="str">
            <v>NET NPV POSITION - BENCHMARK</v>
          </cell>
        </row>
        <row r="18">
          <cell r="A18" t="str">
            <v>GAS-FIRM-CENT</v>
          </cell>
          <cell r="B18" t="str">
            <v>POS</v>
          </cell>
          <cell r="C18" t="str">
            <v>DAILY</v>
          </cell>
          <cell r="D18" t="str">
            <v>NET NPV POSITION - BENCHMARK</v>
          </cell>
        </row>
        <row r="19">
          <cell r="A19" t="str">
            <v>GAS-FIRM-DENVER</v>
          </cell>
          <cell r="B19" t="str">
            <v>POS</v>
          </cell>
          <cell r="C19" t="str">
            <v>DAILY</v>
          </cell>
          <cell r="D19" t="str">
            <v>NET NPV POSITION - BENCHMARK</v>
          </cell>
        </row>
        <row r="20">
          <cell r="A20" t="str">
            <v>GAS-FIRM-EAST</v>
          </cell>
          <cell r="B20" t="str">
            <v>POS</v>
          </cell>
          <cell r="C20" t="str">
            <v>DAILY</v>
          </cell>
          <cell r="D20" t="str">
            <v>NET NPV POSITION - BENCHMARK</v>
          </cell>
        </row>
        <row r="21">
          <cell r="A21" t="str">
            <v>GAS-FIRM-GD-OPTION</v>
          </cell>
          <cell r="B21" t="str">
            <v>POS</v>
          </cell>
          <cell r="C21" t="str">
            <v>DAILY</v>
          </cell>
          <cell r="D21" t="str">
            <v>NET NPV POSITION - BENCHMARK</v>
          </cell>
        </row>
        <row r="22">
          <cell r="A22" t="str">
            <v>GAS-FIRM-NWEST</v>
          </cell>
          <cell r="B22" t="str">
            <v>POS</v>
          </cell>
          <cell r="C22" t="str">
            <v>DAILY</v>
          </cell>
          <cell r="D22" t="str">
            <v>NET NPV POSITION - BENCHMARK</v>
          </cell>
        </row>
        <row r="23">
          <cell r="A23" t="str">
            <v>GAS-FIRM-NY</v>
          </cell>
          <cell r="B23" t="str">
            <v>POS</v>
          </cell>
          <cell r="C23" t="str">
            <v>DAILY</v>
          </cell>
          <cell r="D23" t="str">
            <v>NET NPV POSITION - BENCHMARK</v>
          </cell>
        </row>
        <row r="24">
          <cell r="A24" t="str">
            <v>GAS-FIRM-TECH</v>
          </cell>
          <cell r="B24" t="str">
            <v>POS</v>
          </cell>
          <cell r="C24" t="str">
            <v>DAILY</v>
          </cell>
          <cell r="D24" t="str">
            <v>NET NPV POSITION - BENCHMARK</v>
          </cell>
        </row>
        <row r="25">
          <cell r="A25" t="str">
            <v>GAS-FIRM-TX-MCL</v>
          </cell>
          <cell r="B25" t="str">
            <v>POS</v>
          </cell>
          <cell r="C25" t="str">
            <v>DAILY</v>
          </cell>
          <cell r="D25" t="str">
            <v>NET NPV POSITION - BENCHMARK</v>
          </cell>
        </row>
        <row r="26">
          <cell r="A26" t="str">
            <v>GAS-FIRM-TX-RIC</v>
          </cell>
          <cell r="B26" t="str">
            <v>POS</v>
          </cell>
          <cell r="C26" t="str">
            <v>DAILY</v>
          </cell>
          <cell r="D26" t="str">
            <v>NET NPV POSITION - BENCHMARK</v>
          </cell>
        </row>
        <row r="27">
          <cell r="A27" t="str">
            <v>GAS-FIRM-WEST</v>
          </cell>
          <cell r="B27" t="str">
            <v>POS</v>
          </cell>
          <cell r="C27" t="str">
            <v>DAILY</v>
          </cell>
          <cell r="D27" t="str">
            <v>NET NPV POSITION - BENCHMARK</v>
          </cell>
        </row>
        <row r="28">
          <cell r="A28" t="str">
            <v>GAS-GAS-EXEC</v>
          </cell>
          <cell r="B28" t="str">
            <v>POS</v>
          </cell>
          <cell r="C28" t="str">
            <v>DAILY</v>
          </cell>
          <cell r="D28" t="str">
            <v>NET NPV POSITION - BENCHMARK</v>
          </cell>
        </row>
        <row r="29">
          <cell r="A29" t="str">
            <v>CROSS COMM-GAS</v>
          </cell>
          <cell r="B29" t="str">
            <v>POS</v>
          </cell>
          <cell r="C29" t="str">
            <v>DAILY</v>
          </cell>
          <cell r="D29" t="str">
            <v>NET NPV POSITION - BENCHMARK</v>
          </cell>
        </row>
        <row r="30">
          <cell r="A30" t="str">
            <v>GAS-HUB-GD</v>
          </cell>
          <cell r="B30" t="str">
            <v>POS</v>
          </cell>
          <cell r="C30" t="str">
            <v>DAILY</v>
          </cell>
          <cell r="D30" t="str">
            <v>NET NPV POSITION - BENCHMARK</v>
          </cell>
        </row>
        <row r="31">
          <cell r="A31" t="str">
            <v>GAS-IM-CANADA</v>
          </cell>
          <cell r="B31" t="str">
            <v>POS</v>
          </cell>
          <cell r="C31" t="str">
            <v>DAILY</v>
          </cell>
          <cell r="D31" t="str">
            <v>NET NPV POSITION - BENCHMARK</v>
          </cell>
        </row>
        <row r="32">
          <cell r="A32" t="str">
            <v>GAS-IM-CENT</v>
          </cell>
          <cell r="B32" t="str">
            <v>POS</v>
          </cell>
          <cell r="C32" t="str">
            <v>DAILY</v>
          </cell>
          <cell r="D32" t="str">
            <v>NET NPV POSITION - BENCHMARK</v>
          </cell>
        </row>
        <row r="33">
          <cell r="A33" t="str">
            <v>GAS-IM-DENVER</v>
          </cell>
          <cell r="B33" t="str">
            <v>POS</v>
          </cell>
          <cell r="C33" t="str">
            <v>DAILY</v>
          </cell>
          <cell r="D33" t="str">
            <v>NET NPV POSITION - BENCHMARK</v>
          </cell>
        </row>
        <row r="34">
          <cell r="A34" t="str">
            <v>GAS-IM-EAST</v>
          </cell>
          <cell r="B34" t="str">
            <v>POS</v>
          </cell>
          <cell r="C34" t="str">
            <v>DAILY</v>
          </cell>
          <cell r="D34" t="str">
            <v>NET NPV POSITION - BENCHMARK</v>
          </cell>
        </row>
        <row r="35">
          <cell r="A35" t="str">
            <v>GAS-IM-TEXAS</v>
          </cell>
          <cell r="B35" t="str">
            <v>POS</v>
          </cell>
          <cell r="C35" t="str">
            <v>DAILY</v>
          </cell>
          <cell r="D35" t="str">
            <v>NET NPV POSITION - BENCHMARK</v>
          </cell>
        </row>
        <row r="36">
          <cell r="A36" t="str">
            <v>GAS-IM-WEST</v>
          </cell>
          <cell r="B36" t="str">
            <v>POS</v>
          </cell>
          <cell r="C36" t="str">
            <v>DAILY</v>
          </cell>
          <cell r="D36" t="str">
            <v>NET NPV POSITION - BENCHMARK</v>
          </cell>
        </row>
        <row r="37">
          <cell r="A37" t="str">
            <v>GAS-NYMEX</v>
          </cell>
          <cell r="B37" t="str">
            <v>POS</v>
          </cell>
          <cell r="C37" t="str">
            <v>DAILY</v>
          </cell>
          <cell r="D37" t="str">
            <v>NET NPV POSITION - BENCHMARK</v>
          </cell>
        </row>
        <row r="38">
          <cell r="A38" t="str">
            <v>GAS-PIPE-OPTIONS</v>
          </cell>
          <cell r="B38" t="str">
            <v>POS</v>
          </cell>
          <cell r="C38" t="str">
            <v>DAILY</v>
          </cell>
          <cell r="D38" t="str">
            <v>NET NPV POSITION - BENCHMARK</v>
          </cell>
        </row>
        <row r="39">
          <cell r="A39" t="str">
            <v>GAS-STORAGE</v>
          </cell>
          <cell r="B39" t="str">
            <v>POS</v>
          </cell>
          <cell r="C39" t="str">
            <v>DAILY</v>
          </cell>
          <cell r="D39" t="str">
            <v>NET NPV POSITION - BENCHMARK</v>
          </cell>
        </row>
        <row r="40">
          <cell r="A40" t="str">
            <v>GAS-TEXAS-GD</v>
          </cell>
          <cell r="B40" t="str">
            <v>POS</v>
          </cell>
          <cell r="C40" t="str">
            <v>DAILY</v>
          </cell>
          <cell r="D40" t="str">
            <v>NET NPV POSITION - BENCHMARK</v>
          </cell>
        </row>
        <row r="41">
          <cell r="A41" t="str">
            <v>GAS-WEST-GD</v>
          </cell>
          <cell r="B41" t="str">
            <v>POS</v>
          </cell>
          <cell r="C41" t="str">
            <v>DAILY</v>
          </cell>
          <cell r="D41" t="str">
            <v>NET NPV POSITION - BENCHMARK</v>
          </cell>
        </row>
        <row r="42">
          <cell r="A42" t="str">
            <v>EES GAS</v>
          </cell>
          <cell r="B42" t="str">
            <v>POS</v>
          </cell>
          <cell r="C42" t="str">
            <v>DAILY</v>
          </cell>
          <cell r="D42" t="str">
            <v>NET NPV POSITION - BENCHMARK</v>
          </cell>
        </row>
        <row r="43">
          <cell r="A43" t="str">
            <v>POWER-GENCO</v>
          </cell>
          <cell r="B43" t="str">
            <v>POS</v>
          </cell>
          <cell r="C43" t="str">
            <v>DAILY</v>
          </cell>
          <cell r="D43" t="str">
            <v>NET NPV POSITION - BENCHMARK</v>
          </cell>
        </row>
        <row r="44">
          <cell r="A44" t="str">
            <v>POWER GAS WEST</v>
          </cell>
          <cell r="B44" t="str">
            <v>POS</v>
          </cell>
          <cell r="C44" t="str">
            <v>DAILY</v>
          </cell>
          <cell r="D44" t="str">
            <v>NET NPV POSITION - BENCHMARK</v>
          </cell>
        </row>
        <row r="45">
          <cell r="A45" t="str">
            <v>GAS-CONSOL-ALL</v>
          </cell>
          <cell r="B45" t="str">
            <v>POS</v>
          </cell>
          <cell r="C45" t="str">
            <v>DAILY</v>
          </cell>
          <cell r="D45" t="str">
            <v>MATURITY GAP RISK</v>
          </cell>
        </row>
        <row r="46">
          <cell r="A46" t="str">
            <v>GAS-CONSOL-US</v>
          </cell>
          <cell r="B46" t="str">
            <v>POS</v>
          </cell>
          <cell r="C46" t="str">
            <v>DAILY</v>
          </cell>
          <cell r="D46" t="str">
            <v>MATURITY GAP RISK</v>
          </cell>
        </row>
        <row r="47">
          <cell r="A47" t="str">
            <v>GAS-CONSOL-CAN</v>
          </cell>
          <cell r="B47" t="str">
            <v>POS</v>
          </cell>
          <cell r="C47" t="str">
            <v>DAILY</v>
          </cell>
          <cell r="D47" t="str">
            <v>MATURITY GAP RISK</v>
          </cell>
        </row>
        <row r="51">
          <cell r="A51" t="str">
            <v>DEAL NUMBER</v>
          </cell>
          <cell r="B51" t="str">
            <v>DATE</v>
          </cell>
          <cell r="C51" t="str">
            <v>CUSTOMER</v>
          </cell>
          <cell r="D51" t="str">
            <v>EGS ORIGINATION</v>
          </cell>
          <cell r="E51" t="str">
            <v>NOTIONAL SALES</v>
          </cell>
          <cell r="F51" t="str">
            <v>NOTIONAL PURCHASES</v>
          </cell>
          <cell r="G51" t="str">
            <v>VALUE</v>
          </cell>
          <cell r="H51" t="str">
            <v>ORIGINATING DESK</v>
          </cell>
          <cell r="I51" t="str">
            <v>ORIGINATOR</v>
          </cell>
        </row>
        <row r="52">
          <cell r="A52" t="str">
            <v>--</v>
          </cell>
          <cell r="B52" t="str">
            <v>--</v>
          </cell>
          <cell r="C52" t="str">
            <v>--</v>
          </cell>
          <cell r="D52" t="str">
            <v>--</v>
          </cell>
          <cell r="E52" t="str">
            <v>--</v>
          </cell>
          <cell r="F52" t="str">
            <v>--</v>
          </cell>
          <cell r="G52" t="str">
            <v>--</v>
          </cell>
          <cell r="H52" t="str">
            <v>--</v>
          </cell>
          <cell r="I52" t="str">
            <v>--</v>
          </cell>
        </row>
        <row r="53">
          <cell r="A53" t="str">
            <v>--</v>
          </cell>
          <cell r="B53" t="str">
            <v>--</v>
          </cell>
          <cell r="C53" t="str">
            <v>--</v>
          </cell>
          <cell r="D53" t="str">
            <v>--</v>
          </cell>
          <cell r="E53" t="str">
            <v>--</v>
          </cell>
          <cell r="F53" t="str">
            <v>--</v>
          </cell>
          <cell r="G53" t="str">
            <v>--</v>
          </cell>
          <cell r="H53" t="str">
            <v>--</v>
          </cell>
          <cell r="I53" t="str">
            <v>--</v>
          </cell>
        </row>
        <row r="54">
          <cell r="I54" t="str">
            <v>Last Row (insert or delete rows above)</v>
          </cell>
        </row>
      </sheetData>
      <sheetData sheetId="3"/>
      <sheetData sheetId="4">
        <row r="7">
          <cell r="A7" t="str">
            <v>EFF_DT</v>
          </cell>
          <cell r="B7" t="str">
            <v>PORTFOLIO_ID</v>
          </cell>
          <cell r="C7" t="str">
            <v>BENCHMARK_ID</v>
          </cell>
          <cell r="D7" t="str">
            <v>BOOK_ID</v>
          </cell>
          <cell r="E7" t="str">
            <v>BOOK_FLAG</v>
          </cell>
          <cell r="F7" t="str">
            <v>BOOK_TYPE_CD</v>
          </cell>
          <cell r="G7" t="str">
            <v>TO_DATE(TO_CHAR(REF_DT,'MM-YYYY'),'MM-YYYY')</v>
          </cell>
          <cell r="H7" t="str">
            <v>ROUND(SUM(PV_POSITION),0)</v>
          </cell>
          <cell r="I7" t="str">
            <v>ROUND(SUM(BENCHMARK_QTY),0)</v>
          </cell>
        </row>
        <row r="8">
          <cell r="A8">
            <v>36721</v>
          </cell>
          <cell r="B8" t="str">
            <v>BURNER-TIP-SVCS</v>
          </cell>
          <cell r="C8" t="str">
            <v>NG-NYMEX</v>
          </cell>
          <cell r="D8" t="str">
            <v>DUB-ERMS-XL-BAS</v>
          </cell>
          <cell r="F8" t="str">
            <v>D</v>
          </cell>
          <cell r="G8">
            <v>36739</v>
          </cell>
          <cell r="H8">
            <v>355614</v>
          </cell>
          <cell r="I8">
            <v>41334</v>
          </cell>
        </row>
        <row r="9">
          <cell r="A9">
            <v>36721</v>
          </cell>
          <cell r="B9" t="str">
            <v>BURNER-TIP-SVCS</v>
          </cell>
          <cell r="C9" t="str">
            <v>NG-NYMEX</v>
          </cell>
          <cell r="D9" t="str">
            <v>DUB-ERMS-XL-BAS</v>
          </cell>
          <cell r="F9" t="str">
            <v>D</v>
          </cell>
          <cell r="G9">
            <v>36770</v>
          </cell>
          <cell r="H9">
            <v>287941</v>
          </cell>
          <cell r="I9">
            <v>34416</v>
          </cell>
        </row>
        <row r="10">
          <cell r="A10">
            <v>36721</v>
          </cell>
          <cell r="B10" t="str">
            <v>BURNER-TIP-SVCS</v>
          </cell>
          <cell r="C10" t="str">
            <v>NG-NYMEX</v>
          </cell>
          <cell r="D10" t="str">
            <v>DUB-ERMS-XL-BAS</v>
          </cell>
          <cell r="F10" t="str">
            <v>D</v>
          </cell>
          <cell r="G10">
            <v>36800</v>
          </cell>
          <cell r="H10">
            <v>-63741</v>
          </cell>
          <cell r="I10">
            <v>34145</v>
          </cell>
        </row>
        <row r="11">
          <cell r="A11">
            <v>36721</v>
          </cell>
          <cell r="B11" t="str">
            <v>BURNER-TIP-SVCS</v>
          </cell>
          <cell r="C11" t="str">
            <v>NG-NYMEX</v>
          </cell>
          <cell r="D11" t="str">
            <v>DUB-ERMS-XL-BAS</v>
          </cell>
          <cell r="F11" t="str">
            <v>D</v>
          </cell>
          <cell r="G11">
            <v>36831</v>
          </cell>
          <cell r="H11">
            <v>265282</v>
          </cell>
          <cell r="I11">
            <v>18977</v>
          </cell>
        </row>
        <row r="12">
          <cell r="A12">
            <v>36721</v>
          </cell>
          <cell r="B12" t="str">
            <v>BURNER-TIP-SVCS</v>
          </cell>
          <cell r="C12" t="str">
            <v>NG-NYMEX</v>
          </cell>
          <cell r="D12" t="str">
            <v>DUB-ERMS-XL-BAS</v>
          </cell>
          <cell r="F12" t="str">
            <v>D</v>
          </cell>
          <cell r="G12">
            <v>36861</v>
          </cell>
          <cell r="H12">
            <v>354019</v>
          </cell>
          <cell r="I12">
            <v>28735</v>
          </cell>
        </row>
        <row r="13">
          <cell r="A13">
            <v>36721</v>
          </cell>
          <cell r="B13" t="str">
            <v>BURNER-TIP-SVCS</v>
          </cell>
          <cell r="C13" t="str">
            <v>NG-NYMEX</v>
          </cell>
          <cell r="D13" t="str">
            <v>DUB-ERMS-XL-BAS</v>
          </cell>
          <cell r="F13" t="str">
            <v>D</v>
          </cell>
          <cell r="G13">
            <v>36892</v>
          </cell>
          <cell r="H13">
            <v>372873</v>
          </cell>
          <cell r="I13">
            <v>36938</v>
          </cell>
        </row>
        <row r="14">
          <cell r="A14">
            <v>36721</v>
          </cell>
          <cell r="B14" t="str">
            <v>BURNER-TIP-SVCS</v>
          </cell>
          <cell r="C14" t="str">
            <v>NG-NYMEX</v>
          </cell>
          <cell r="D14" t="str">
            <v>DUB-ERMS-XL-BAS</v>
          </cell>
          <cell r="F14" t="str">
            <v>D</v>
          </cell>
          <cell r="G14">
            <v>36923</v>
          </cell>
          <cell r="H14">
            <v>287231</v>
          </cell>
          <cell r="I14">
            <v>25628</v>
          </cell>
        </row>
        <row r="15">
          <cell r="A15">
            <v>36721</v>
          </cell>
          <cell r="B15" t="str">
            <v>BURNER-TIP-SVCS</v>
          </cell>
          <cell r="C15" t="str">
            <v>NG-NYMEX</v>
          </cell>
          <cell r="D15" t="str">
            <v>DUB-ERMS-XL-BAS</v>
          </cell>
          <cell r="F15" t="str">
            <v>D</v>
          </cell>
          <cell r="G15">
            <v>36951</v>
          </cell>
          <cell r="H15">
            <v>319206</v>
          </cell>
          <cell r="I15">
            <v>9697</v>
          </cell>
        </row>
        <row r="16">
          <cell r="A16">
            <v>36721</v>
          </cell>
          <cell r="B16" t="str">
            <v>BURNER-TIP-SVCS</v>
          </cell>
          <cell r="C16" t="str">
            <v>NG-NYMEX</v>
          </cell>
          <cell r="D16" t="str">
            <v>DUB-ERMS-XL-BAS</v>
          </cell>
          <cell r="F16" t="str">
            <v>D</v>
          </cell>
          <cell r="G16">
            <v>36982</v>
          </cell>
          <cell r="H16">
            <v>-403672</v>
          </cell>
          <cell r="I16">
            <v>1967</v>
          </cell>
        </row>
        <row r="17">
          <cell r="A17">
            <v>36721</v>
          </cell>
          <cell r="B17" t="str">
            <v>BURNER-TIP-SVCS</v>
          </cell>
          <cell r="C17" t="str">
            <v>NG-NYMEX</v>
          </cell>
          <cell r="D17" t="str">
            <v>DUB-ERMS-XL-BAS</v>
          </cell>
          <cell r="F17" t="str">
            <v>D</v>
          </cell>
          <cell r="G17">
            <v>37012</v>
          </cell>
          <cell r="H17">
            <v>-216344</v>
          </cell>
          <cell r="I17">
            <v>-1135</v>
          </cell>
        </row>
        <row r="18">
          <cell r="A18">
            <v>36721</v>
          </cell>
          <cell r="B18" t="str">
            <v>BURNER-TIP-SVCS</v>
          </cell>
          <cell r="C18" t="str">
            <v>NG-NYMEX</v>
          </cell>
          <cell r="D18" t="str">
            <v>DUB-ERMS-XL-BAS</v>
          </cell>
          <cell r="F18" t="str">
            <v>D</v>
          </cell>
          <cell r="G18">
            <v>37043</v>
          </cell>
          <cell r="H18">
            <v>-61544</v>
          </cell>
          <cell r="I18">
            <v>4588</v>
          </cell>
        </row>
        <row r="19">
          <cell r="A19">
            <v>36721</v>
          </cell>
          <cell r="B19" t="str">
            <v>BURNER-TIP-SVCS</v>
          </cell>
          <cell r="C19" t="str">
            <v>NG-NYMEX</v>
          </cell>
          <cell r="D19" t="str">
            <v>DUB-ERMS-XL-BAS</v>
          </cell>
          <cell r="F19" t="str">
            <v>D</v>
          </cell>
          <cell r="G19">
            <v>37073</v>
          </cell>
          <cell r="H19">
            <v>20402</v>
          </cell>
          <cell r="I19">
            <v>6387</v>
          </cell>
        </row>
        <row r="20">
          <cell r="A20">
            <v>36721</v>
          </cell>
          <cell r="B20" t="str">
            <v>BURNER-TIP-SVCS</v>
          </cell>
          <cell r="C20" t="str">
            <v>NG-NYMEX</v>
          </cell>
          <cell r="D20" t="str">
            <v>DUB-ERMS-XL-BAS</v>
          </cell>
          <cell r="F20" t="str">
            <v>D</v>
          </cell>
          <cell r="G20">
            <v>37104</v>
          </cell>
          <cell r="H20">
            <v>-2216</v>
          </cell>
          <cell r="I20">
            <v>3075</v>
          </cell>
        </row>
        <row r="21">
          <cell r="A21">
            <v>36721</v>
          </cell>
          <cell r="B21" t="str">
            <v>BURNER-TIP-SVCS</v>
          </cell>
          <cell r="C21" t="str">
            <v>NG-NYMEX</v>
          </cell>
          <cell r="D21" t="str">
            <v>DUB-ERMS-XL-BAS</v>
          </cell>
          <cell r="F21" t="str">
            <v>D</v>
          </cell>
          <cell r="G21">
            <v>37135</v>
          </cell>
          <cell r="H21">
            <v>-59840</v>
          </cell>
          <cell r="I21">
            <v>1552</v>
          </cell>
        </row>
        <row r="22">
          <cell r="A22">
            <v>36721</v>
          </cell>
          <cell r="B22" t="str">
            <v>BURNER-TIP-SVCS</v>
          </cell>
          <cell r="C22" t="str">
            <v>NG-NYMEX</v>
          </cell>
          <cell r="D22" t="str">
            <v>DUB-ERMS-XL-BAS</v>
          </cell>
          <cell r="F22" t="str">
            <v>D</v>
          </cell>
          <cell r="G22">
            <v>37165</v>
          </cell>
          <cell r="H22">
            <v>-150919</v>
          </cell>
          <cell r="I22">
            <v>1497</v>
          </cell>
        </row>
        <row r="23">
          <cell r="A23">
            <v>36721</v>
          </cell>
          <cell r="B23" t="str">
            <v>BURNER-TIP-SVCS</v>
          </cell>
          <cell r="C23" t="str">
            <v>NG-NYMEX</v>
          </cell>
          <cell r="D23" t="str">
            <v>DUB-ERMS-XL-BAS</v>
          </cell>
          <cell r="F23" t="str">
            <v>D</v>
          </cell>
          <cell r="G23">
            <v>37196</v>
          </cell>
          <cell r="H23">
            <v>-35604</v>
          </cell>
          <cell r="I23">
            <v>705</v>
          </cell>
        </row>
        <row r="24">
          <cell r="A24">
            <v>36721</v>
          </cell>
          <cell r="B24" t="str">
            <v>BURNER-TIP-SVCS</v>
          </cell>
          <cell r="C24" t="str">
            <v>NG-NYMEX</v>
          </cell>
          <cell r="D24" t="str">
            <v>DUB-ERMS-XL-BAS</v>
          </cell>
          <cell r="F24" t="str">
            <v>D</v>
          </cell>
          <cell r="G24">
            <v>37226</v>
          </cell>
          <cell r="H24">
            <v>-181167</v>
          </cell>
          <cell r="I24">
            <v>-4063</v>
          </cell>
        </row>
        <row r="25">
          <cell r="A25">
            <v>36721</v>
          </cell>
          <cell r="B25" t="str">
            <v>BURNER-TIP-SVCS</v>
          </cell>
          <cell r="C25" t="str">
            <v>NG-NYMEX</v>
          </cell>
          <cell r="D25" t="str">
            <v>DUB-ERMS-XL-BAS</v>
          </cell>
          <cell r="F25" t="str">
            <v>D</v>
          </cell>
          <cell r="G25">
            <v>37257</v>
          </cell>
          <cell r="H25">
            <v>-204503</v>
          </cell>
          <cell r="I25">
            <v>-1015</v>
          </cell>
        </row>
        <row r="26">
          <cell r="A26">
            <v>36721</v>
          </cell>
          <cell r="B26" t="str">
            <v>BURNER-TIP-SVCS</v>
          </cell>
          <cell r="C26" t="str">
            <v>NG-NYMEX</v>
          </cell>
          <cell r="D26" t="str">
            <v>DUB-ERMS-XL-BAS</v>
          </cell>
          <cell r="F26" t="str">
            <v>D</v>
          </cell>
          <cell r="G26">
            <v>37288</v>
          </cell>
          <cell r="H26">
            <v>-170869</v>
          </cell>
          <cell r="I26">
            <v>-1368</v>
          </cell>
        </row>
        <row r="27">
          <cell r="A27">
            <v>36721</v>
          </cell>
          <cell r="B27" t="str">
            <v>BURNER-TIP-SVCS</v>
          </cell>
          <cell r="C27" t="str">
            <v>NG-NYMEX</v>
          </cell>
          <cell r="D27" t="str">
            <v>DUB-ERMS-XL-BAS</v>
          </cell>
          <cell r="F27" t="str">
            <v>D</v>
          </cell>
          <cell r="G27">
            <v>37316</v>
          </cell>
          <cell r="H27">
            <v>-87944</v>
          </cell>
          <cell r="I27">
            <v>-4773</v>
          </cell>
        </row>
        <row r="28">
          <cell r="A28">
            <v>36721</v>
          </cell>
          <cell r="B28" t="str">
            <v>BURNER-TIP-SVCS</v>
          </cell>
          <cell r="C28" t="str">
            <v>NG-NYMEX</v>
          </cell>
          <cell r="D28" t="str">
            <v>DUB-ERMS-XL-BAS</v>
          </cell>
          <cell r="F28" t="str">
            <v>D</v>
          </cell>
          <cell r="G28">
            <v>37347</v>
          </cell>
          <cell r="H28">
            <v>-216794</v>
          </cell>
          <cell r="I28">
            <v>2572</v>
          </cell>
        </row>
        <row r="29">
          <cell r="A29">
            <v>36721</v>
          </cell>
          <cell r="B29" t="str">
            <v>BURNER-TIP-SVCS</v>
          </cell>
          <cell r="C29" t="str">
            <v>NG-NYMEX</v>
          </cell>
          <cell r="D29" t="str">
            <v>DUB-ERMS-XL-BAS</v>
          </cell>
          <cell r="F29" t="str">
            <v>D</v>
          </cell>
          <cell r="G29">
            <v>37377</v>
          </cell>
          <cell r="H29">
            <v>-136793</v>
          </cell>
          <cell r="I29">
            <v>2389</v>
          </cell>
        </row>
        <row r="30">
          <cell r="A30">
            <v>36721</v>
          </cell>
          <cell r="B30" t="str">
            <v>BURNER-TIP-SVCS</v>
          </cell>
          <cell r="C30" t="str">
            <v>NG-NYMEX</v>
          </cell>
          <cell r="D30" t="str">
            <v>DUB-ERMS-XL-BAS</v>
          </cell>
          <cell r="F30" t="str">
            <v>D</v>
          </cell>
          <cell r="G30">
            <v>37408</v>
          </cell>
          <cell r="H30">
            <v>-97112</v>
          </cell>
          <cell r="I30">
            <v>1944</v>
          </cell>
        </row>
        <row r="31">
          <cell r="A31">
            <v>36721</v>
          </cell>
          <cell r="B31" t="str">
            <v>BURNER-TIP-SVCS</v>
          </cell>
          <cell r="C31" t="str">
            <v>NG-NYMEX</v>
          </cell>
          <cell r="D31" t="str">
            <v>DUB-ERMS-XL-BAS</v>
          </cell>
          <cell r="F31" t="str">
            <v>D</v>
          </cell>
          <cell r="G31">
            <v>37438</v>
          </cell>
          <cell r="H31">
            <v>-64978</v>
          </cell>
          <cell r="I31">
            <v>1746</v>
          </cell>
        </row>
        <row r="32">
          <cell r="A32">
            <v>36721</v>
          </cell>
          <cell r="B32" t="str">
            <v>BURNER-TIP-SVCS</v>
          </cell>
          <cell r="C32" t="str">
            <v>NG-NYMEX</v>
          </cell>
          <cell r="D32" t="str">
            <v>DUB-ERMS-XL-BAS</v>
          </cell>
          <cell r="F32" t="str">
            <v>D</v>
          </cell>
          <cell r="G32">
            <v>37469</v>
          </cell>
          <cell r="H32">
            <v>-76147</v>
          </cell>
          <cell r="I32">
            <v>920</v>
          </cell>
        </row>
        <row r="33">
          <cell r="A33">
            <v>36721</v>
          </cell>
          <cell r="B33" t="str">
            <v>BURNER-TIP-SVCS</v>
          </cell>
          <cell r="C33" t="str">
            <v>NG-NYMEX</v>
          </cell>
          <cell r="D33" t="str">
            <v>DUB-ERMS-XL-BAS</v>
          </cell>
          <cell r="F33" t="str">
            <v>D</v>
          </cell>
          <cell r="G33">
            <v>37500</v>
          </cell>
          <cell r="H33">
            <v>-73716</v>
          </cell>
          <cell r="I33">
            <v>926</v>
          </cell>
        </row>
        <row r="34">
          <cell r="A34">
            <v>36721</v>
          </cell>
          <cell r="B34" t="str">
            <v>BURNER-TIP-SVCS</v>
          </cell>
          <cell r="C34" t="str">
            <v>NG-NYMEX</v>
          </cell>
          <cell r="D34" t="str">
            <v>DUB-ERMS-XL-BAS</v>
          </cell>
          <cell r="F34" t="str">
            <v>D</v>
          </cell>
          <cell r="G34">
            <v>37530</v>
          </cell>
          <cell r="H34">
            <v>-115237</v>
          </cell>
          <cell r="I34">
            <v>989</v>
          </cell>
        </row>
        <row r="35">
          <cell r="A35">
            <v>36721</v>
          </cell>
          <cell r="B35" t="str">
            <v>BURNER-TIP-SVCS</v>
          </cell>
          <cell r="C35" t="str">
            <v>NG-NYMEX</v>
          </cell>
          <cell r="D35" t="str">
            <v>DUB-ERMS-XL-BAS</v>
          </cell>
          <cell r="F35" t="str">
            <v>D</v>
          </cell>
          <cell r="G35">
            <v>37561</v>
          </cell>
          <cell r="H35">
            <v>-249441</v>
          </cell>
          <cell r="I35">
            <v>-1725</v>
          </cell>
        </row>
        <row r="36">
          <cell r="A36">
            <v>36721</v>
          </cell>
          <cell r="B36" t="str">
            <v>BURNER-TIP-SVCS</v>
          </cell>
          <cell r="C36" t="str">
            <v>NG-NYMEX</v>
          </cell>
          <cell r="D36" t="str">
            <v>DUB-ERMS-XL-BAS</v>
          </cell>
          <cell r="F36" t="str">
            <v>D</v>
          </cell>
          <cell r="G36">
            <v>37591</v>
          </cell>
          <cell r="H36">
            <v>-304150</v>
          </cell>
          <cell r="I36">
            <v>-301</v>
          </cell>
        </row>
        <row r="37">
          <cell r="A37">
            <v>36721</v>
          </cell>
          <cell r="B37" t="str">
            <v>BURNER-TIP-SVCS</v>
          </cell>
          <cell r="C37" t="str">
            <v>NG-NYMEX</v>
          </cell>
          <cell r="D37" t="str">
            <v>DUB-ERMS-XL-BAS</v>
          </cell>
          <cell r="F37" t="str">
            <v>D</v>
          </cell>
          <cell r="G37">
            <v>37622</v>
          </cell>
          <cell r="H37">
            <v>-270695</v>
          </cell>
          <cell r="I37">
            <v>487</v>
          </cell>
        </row>
        <row r="38">
          <cell r="A38">
            <v>36721</v>
          </cell>
          <cell r="B38" t="str">
            <v>BURNER-TIP-SVCS</v>
          </cell>
          <cell r="C38" t="str">
            <v>NG-NYMEX</v>
          </cell>
          <cell r="D38" t="str">
            <v>DUB-ERMS-XL-BAS</v>
          </cell>
          <cell r="F38" t="str">
            <v>D</v>
          </cell>
          <cell r="G38">
            <v>37653</v>
          </cell>
          <cell r="H38">
            <v>-228191</v>
          </cell>
          <cell r="I38">
            <v>397</v>
          </cell>
        </row>
        <row r="39">
          <cell r="A39">
            <v>36721</v>
          </cell>
          <cell r="B39" t="str">
            <v>BURNER-TIP-SVCS</v>
          </cell>
          <cell r="C39" t="str">
            <v>NG-NYMEX</v>
          </cell>
          <cell r="D39" t="str">
            <v>DUB-ERMS-XL-BAS</v>
          </cell>
          <cell r="F39" t="str">
            <v>D</v>
          </cell>
          <cell r="G39">
            <v>37681</v>
          </cell>
          <cell r="H39">
            <v>-202297</v>
          </cell>
          <cell r="I39">
            <v>-1774</v>
          </cell>
        </row>
        <row r="40">
          <cell r="A40">
            <v>36721</v>
          </cell>
          <cell r="B40" t="str">
            <v>BURNER-TIP-SVCS</v>
          </cell>
          <cell r="C40" t="str">
            <v>NG-NYMEX</v>
          </cell>
          <cell r="D40" t="str">
            <v>DUB-ERMS-XL-BAS</v>
          </cell>
          <cell r="F40" t="str">
            <v>D</v>
          </cell>
          <cell r="G40">
            <v>37712</v>
          </cell>
          <cell r="H40">
            <v>-111295</v>
          </cell>
          <cell r="I40">
            <v>1977</v>
          </cell>
        </row>
        <row r="41">
          <cell r="A41">
            <v>36721</v>
          </cell>
          <cell r="B41" t="str">
            <v>BURNER-TIP-SVCS</v>
          </cell>
          <cell r="C41" t="str">
            <v>NG-NYMEX</v>
          </cell>
          <cell r="D41" t="str">
            <v>DUB-ERMS-XL-BAS</v>
          </cell>
          <cell r="F41" t="str">
            <v>D</v>
          </cell>
          <cell r="G41">
            <v>37742</v>
          </cell>
          <cell r="H41">
            <v>-77186</v>
          </cell>
          <cell r="I41">
            <v>2060</v>
          </cell>
        </row>
        <row r="42">
          <cell r="A42">
            <v>36721</v>
          </cell>
          <cell r="B42" t="str">
            <v>BURNER-TIP-SVCS</v>
          </cell>
          <cell r="C42" t="str">
            <v>NG-NYMEX</v>
          </cell>
          <cell r="D42" t="str">
            <v>DUB-ERMS-XL-BAS</v>
          </cell>
          <cell r="F42" t="str">
            <v>D</v>
          </cell>
          <cell r="G42">
            <v>37773</v>
          </cell>
          <cell r="H42">
            <v>-60468</v>
          </cell>
          <cell r="I42">
            <v>1763</v>
          </cell>
        </row>
        <row r="43">
          <cell r="A43">
            <v>36721</v>
          </cell>
          <cell r="B43" t="str">
            <v>BURNER-TIP-SVCS</v>
          </cell>
          <cell r="C43" t="str">
            <v>NG-NYMEX</v>
          </cell>
          <cell r="D43" t="str">
            <v>DUB-ERMS-XL-BAS</v>
          </cell>
          <cell r="F43" t="str">
            <v>D</v>
          </cell>
          <cell r="G43">
            <v>37803</v>
          </cell>
          <cell r="H43">
            <v>-42591</v>
          </cell>
          <cell r="I43">
            <v>1563</v>
          </cell>
        </row>
        <row r="44">
          <cell r="A44">
            <v>36721</v>
          </cell>
          <cell r="B44" t="str">
            <v>BURNER-TIP-SVCS</v>
          </cell>
          <cell r="C44" t="str">
            <v>NG-NYMEX</v>
          </cell>
          <cell r="D44" t="str">
            <v>DUB-ERMS-XL-BAS</v>
          </cell>
          <cell r="F44" t="str">
            <v>D</v>
          </cell>
          <cell r="G44">
            <v>37834</v>
          </cell>
          <cell r="H44">
            <v>-51362</v>
          </cell>
          <cell r="I44">
            <v>964</v>
          </cell>
        </row>
        <row r="45">
          <cell r="A45">
            <v>36721</v>
          </cell>
          <cell r="B45" t="str">
            <v>BURNER-TIP-SVCS</v>
          </cell>
          <cell r="C45" t="str">
            <v>NG-NYMEX</v>
          </cell>
          <cell r="D45" t="str">
            <v>DUB-ERMS-XL-BAS</v>
          </cell>
          <cell r="F45" t="str">
            <v>D</v>
          </cell>
          <cell r="G45">
            <v>37865</v>
          </cell>
          <cell r="H45">
            <v>-45163</v>
          </cell>
          <cell r="I45">
            <v>452</v>
          </cell>
        </row>
        <row r="46">
          <cell r="A46">
            <v>36721</v>
          </cell>
          <cell r="B46" t="str">
            <v>BURNER-TIP-SVCS</v>
          </cell>
          <cell r="C46" t="str">
            <v>NG-NYMEX</v>
          </cell>
          <cell r="D46" t="str">
            <v>DUB-ERMS-XL-BAS</v>
          </cell>
          <cell r="F46" t="str">
            <v>D</v>
          </cell>
          <cell r="G46">
            <v>37895</v>
          </cell>
          <cell r="H46">
            <v>-79706</v>
          </cell>
          <cell r="I46">
            <v>689</v>
          </cell>
        </row>
        <row r="47">
          <cell r="A47">
            <v>36721</v>
          </cell>
          <cell r="B47" t="str">
            <v>BURNER-TIP-SVCS</v>
          </cell>
          <cell r="C47" t="str">
            <v>NG-NYMEX</v>
          </cell>
          <cell r="D47" t="str">
            <v>DUB-ERMS-XL-BAS</v>
          </cell>
          <cell r="F47" t="str">
            <v>D</v>
          </cell>
          <cell r="G47">
            <v>37926</v>
          </cell>
          <cell r="H47">
            <v>-115451</v>
          </cell>
          <cell r="I47">
            <v>-1877</v>
          </cell>
        </row>
        <row r="48">
          <cell r="A48">
            <v>36721</v>
          </cell>
          <cell r="B48" t="str">
            <v>BURNER-TIP-SVCS</v>
          </cell>
          <cell r="C48" t="str">
            <v>NG-NYMEX</v>
          </cell>
          <cell r="D48" t="str">
            <v>DUB-ERMS-XL-BAS</v>
          </cell>
          <cell r="F48" t="str">
            <v>D</v>
          </cell>
          <cell r="G48">
            <v>37956</v>
          </cell>
          <cell r="H48">
            <v>-151386</v>
          </cell>
          <cell r="I48">
            <v>1409</v>
          </cell>
        </row>
        <row r="49">
          <cell r="A49">
            <v>36721</v>
          </cell>
          <cell r="B49" t="str">
            <v>BURNER-TIP-SVCS</v>
          </cell>
          <cell r="C49" t="str">
            <v>NG-NYMEX</v>
          </cell>
          <cell r="D49" t="str">
            <v>DUB-ERMS-XL-BAS</v>
          </cell>
          <cell r="F49" t="str">
            <v>D</v>
          </cell>
          <cell r="G49">
            <v>37987</v>
          </cell>
          <cell r="H49">
            <v>-206989</v>
          </cell>
          <cell r="I49">
            <v>1005</v>
          </cell>
        </row>
        <row r="50">
          <cell r="A50">
            <v>36721</v>
          </cell>
          <cell r="B50" t="str">
            <v>BURNER-TIP-SVCS</v>
          </cell>
          <cell r="C50" t="str">
            <v>NG-NYMEX</v>
          </cell>
          <cell r="D50" t="str">
            <v>DUB-ERMS-XL-BAS</v>
          </cell>
          <cell r="F50" t="str">
            <v>D</v>
          </cell>
          <cell r="G50">
            <v>38018</v>
          </cell>
          <cell r="H50">
            <v>-183396</v>
          </cell>
          <cell r="I50">
            <v>1172</v>
          </cell>
        </row>
        <row r="51">
          <cell r="A51">
            <v>36721</v>
          </cell>
          <cell r="B51" t="str">
            <v>BURNER-TIP-SVCS</v>
          </cell>
          <cell r="C51" t="str">
            <v>NG-NYMEX</v>
          </cell>
          <cell r="D51" t="str">
            <v>DUB-ERMS-XL-BAS</v>
          </cell>
          <cell r="F51" t="str">
            <v>D</v>
          </cell>
          <cell r="G51">
            <v>38047</v>
          </cell>
          <cell r="H51">
            <v>-166286</v>
          </cell>
          <cell r="I51">
            <v>-77</v>
          </cell>
        </row>
        <row r="52">
          <cell r="A52">
            <v>36721</v>
          </cell>
          <cell r="B52" t="str">
            <v>BURNER-TIP-SVCS</v>
          </cell>
          <cell r="C52" t="str">
            <v>NG-NYMEX</v>
          </cell>
          <cell r="D52" t="str">
            <v>DUB-ERMS-XL-BAS</v>
          </cell>
          <cell r="F52" t="str">
            <v>D</v>
          </cell>
          <cell r="G52">
            <v>38078</v>
          </cell>
          <cell r="H52">
            <v>-96030</v>
          </cell>
          <cell r="I52">
            <v>3171</v>
          </cell>
        </row>
        <row r="53">
          <cell r="A53">
            <v>36721</v>
          </cell>
          <cell r="B53" t="str">
            <v>BURNER-TIP-SVCS</v>
          </cell>
          <cell r="C53" t="str">
            <v>NG-NYMEX</v>
          </cell>
          <cell r="D53" t="str">
            <v>DUB-ERMS-XL-BAS</v>
          </cell>
          <cell r="F53" t="str">
            <v>D</v>
          </cell>
          <cell r="G53">
            <v>38108</v>
          </cell>
          <cell r="H53">
            <v>-74528</v>
          </cell>
          <cell r="I53">
            <v>2190</v>
          </cell>
        </row>
        <row r="54">
          <cell r="A54">
            <v>36721</v>
          </cell>
          <cell r="B54" t="str">
            <v>BURNER-TIP-SVCS</v>
          </cell>
          <cell r="C54" t="str">
            <v>NG-NYMEX</v>
          </cell>
          <cell r="D54" t="str">
            <v>DUB-ERMS-XL-BAS</v>
          </cell>
          <cell r="F54" t="str">
            <v>D</v>
          </cell>
          <cell r="G54">
            <v>38139</v>
          </cell>
          <cell r="H54">
            <v>-67845</v>
          </cell>
          <cell r="I54">
            <v>1750</v>
          </cell>
        </row>
        <row r="55">
          <cell r="A55">
            <v>36721</v>
          </cell>
          <cell r="B55" t="str">
            <v>BURNER-TIP-SVCS</v>
          </cell>
          <cell r="C55" t="str">
            <v>NG-NYMEX</v>
          </cell>
          <cell r="D55" t="str">
            <v>DUB-ERMS-XL-BAS</v>
          </cell>
          <cell r="F55" t="str">
            <v>D</v>
          </cell>
          <cell r="G55">
            <v>38169</v>
          </cell>
          <cell r="H55">
            <v>-52514</v>
          </cell>
          <cell r="I55">
            <v>1551</v>
          </cell>
        </row>
        <row r="56">
          <cell r="A56">
            <v>36721</v>
          </cell>
          <cell r="B56" t="str">
            <v>BURNER-TIP-SVCS</v>
          </cell>
          <cell r="C56" t="str">
            <v>NG-NYMEX</v>
          </cell>
          <cell r="D56" t="str">
            <v>DUB-ERMS-XL-BAS</v>
          </cell>
          <cell r="F56" t="str">
            <v>D</v>
          </cell>
          <cell r="G56">
            <v>38200</v>
          </cell>
          <cell r="H56">
            <v>-53743</v>
          </cell>
          <cell r="I56">
            <v>920</v>
          </cell>
        </row>
        <row r="57">
          <cell r="A57">
            <v>36721</v>
          </cell>
          <cell r="B57" t="str">
            <v>BURNER-TIP-SVCS</v>
          </cell>
          <cell r="C57" t="str">
            <v>NG-NYMEX</v>
          </cell>
          <cell r="D57" t="str">
            <v>DUB-ERMS-XL-BAS</v>
          </cell>
          <cell r="F57" t="str">
            <v>D</v>
          </cell>
          <cell r="G57">
            <v>38231</v>
          </cell>
          <cell r="H57">
            <v>-49065</v>
          </cell>
          <cell r="I57">
            <v>336</v>
          </cell>
        </row>
        <row r="58">
          <cell r="A58">
            <v>36721</v>
          </cell>
          <cell r="B58" t="str">
            <v>BURNER-TIP-SVCS</v>
          </cell>
          <cell r="C58" t="str">
            <v>NG-NYMEX</v>
          </cell>
          <cell r="D58" t="str">
            <v>DUB-ERMS-XL-BAS</v>
          </cell>
          <cell r="F58" t="str">
            <v>D</v>
          </cell>
          <cell r="G58">
            <v>38261</v>
          </cell>
          <cell r="H58">
            <v>-71560</v>
          </cell>
          <cell r="I58">
            <v>475</v>
          </cell>
        </row>
        <row r="59">
          <cell r="A59">
            <v>36721</v>
          </cell>
          <cell r="B59" t="str">
            <v>BURNER-TIP-SVCS</v>
          </cell>
          <cell r="C59" t="str">
            <v>NG-NYMEX</v>
          </cell>
          <cell r="D59" t="str">
            <v>DUB-ERMS-XL-BAS</v>
          </cell>
          <cell r="F59" t="str">
            <v>D</v>
          </cell>
          <cell r="G59">
            <v>38292</v>
          </cell>
          <cell r="H59">
            <v>-114643</v>
          </cell>
          <cell r="I59">
            <v>-2256</v>
          </cell>
        </row>
        <row r="60">
          <cell r="A60">
            <v>36721</v>
          </cell>
          <cell r="B60" t="str">
            <v>BURNER-TIP-SVCS</v>
          </cell>
          <cell r="C60" t="str">
            <v>NG-NYMEX</v>
          </cell>
          <cell r="D60" t="str">
            <v>DUB-ERMS-XL-BAS</v>
          </cell>
          <cell r="F60" t="str">
            <v>D</v>
          </cell>
          <cell r="G60">
            <v>38322</v>
          </cell>
          <cell r="H60">
            <v>-131608</v>
          </cell>
          <cell r="I60">
            <v>779</v>
          </cell>
        </row>
        <row r="61">
          <cell r="A61">
            <v>36721</v>
          </cell>
          <cell r="B61" t="str">
            <v>BURNER-TIP-SVCS</v>
          </cell>
          <cell r="C61" t="str">
            <v>NG-NYMEX</v>
          </cell>
          <cell r="D61" t="str">
            <v>DUB-ERMS-XL-BAS</v>
          </cell>
          <cell r="F61" t="str">
            <v>D</v>
          </cell>
          <cell r="G61">
            <v>38353</v>
          </cell>
          <cell r="H61">
            <v>-147713</v>
          </cell>
          <cell r="I61">
            <v>365</v>
          </cell>
        </row>
        <row r="62">
          <cell r="A62">
            <v>36721</v>
          </cell>
          <cell r="B62" t="str">
            <v>BURNER-TIP-SVCS</v>
          </cell>
          <cell r="C62" t="str">
            <v>NG-NYMEX</v>
          </cell>
          <cell r="D62" t="str">
            <v>DUB-ERMS-XL-BAS</v>
          </cell>
          <cell r="F62" t="str">
            <v>D</v>
          </cell>
          <cell r="G62">
            <v>38384</v>
          </cell>
          <cell r="H62">
            <v>-135505</v>
          </cell>
          <cell r="I62">
            <v>625</v>
          </cell>
        </row>
        <row r="63">
          <cell r="A63">
            <v>36721</v>
          </cell>
          <cell r="B63" t="str">
            <v>BURNER-TIP-SVCS</v>
          </cell>
          <cell r="C63" t="str">
            <v>NG-NYMEX</v>
          </cell>
          <cell r="D63" t="str">
            <v>DUB-ERMS-XL-BAS</v>
          </cell>
          <cell r="F63" t="str">
            <v>D</v>
          </cell>
          <cell r="G63">
            <v>38412</v>
          </cell>
          <cell r="H63">
            <v>-127221</v>
          </cell>
          <cell r="I63">
            <v>-482</v>
          </cell>
        </row>
        <row r="64">
          <cell r="A64">
            <v>36721</v>
          </cell>
          <cell r="B64" t="str">
            <v>BURNER-TIP-SVCS</v>
          </cell>
          <cell r="C64" t="str">
            <v>NG-NYMEX</v>
          </cell>
          <cell r="D64" t="str">
            <v>DUB-ERMS-XL-BAS</v>
          </cell>
          <cell r="F64" t="str">
            <v>D</v>
          </cell>
          <cell r="G64">
            <v>38443</v>
          </cell>
          <cell r="H64">
            <v>-99652</v>
          </cell>
          <cell r="I64">
            <v>2861</v>
          </cell>
        </row>
        <row r="65">
          <cell r="A65">
            <v>36721</v>
          </cell>
          <cell r="B65" t="str">
            <v>BURNER-TIP-SVCS</v>
          </cell>
          <cell r="C65" t="str">
            <v>NG-NYMEX</v>
          </cell>
          <cell r="D65" t="str">
            <v>DUB-ERMS-XL-BAS</v>
          </cell>
          <cell r="F65" t="str">
            <v>D</v>
          </cell>
          <cell r="G65">
            <v>38473</v>
          </cell>
          <cell r="H65">
            <v>-83180</v>
          </cell>
          <cell r="I65">
            <v>1985</v>
          </cell>
        </row>
        <row r="66">
          <cell r="A66">
            <v>36721</v>
          </cell>
          <cell r="B66" t="str">
            <v>BURNER-TIP-SVCS</v>
          </cell>
          <cell r="C66" t="str">
            <v>NG-NYMEX</v>
          </cell>
          <cell r="D66" t="str">
            <v>DUB-ERMS-XL-BAS</v>
          </cell>
          <cell r="F66" t="str">
            <v>D</v>
          </cell>
          <cell r="G66">
            <v>38504</v>
          </cell>
          <cell r="H66">
            <v>-78447</v>
          </cell>
          <cell r="I66">
            <v>973</v>
          </cell>
        </row>
        <row r="67">
          <cell r="A67">
            <v>36721</v>
          </cell>
          <cell r="B67" t="str">
            <v>BURNER-TIP-SVCS</v>
          </cell>
          <cell r="C67" t="str">
            <v>NG-NYMEX</v>
          </cell>
          <cell r="D67" t="str">
            <v>DUB-ERMS-XL-BAS</v>
          </cell>
          <cell r="F67" t="str">
            <v>D</v>
          </cell>
          <cell r="G67">
            <v>38534</v>
          </cell>
          <cell r="H67">
            <v>-66587</v>
          </cell>
          <cell r="I67">
            <v>770</v>
          </cell>
        </row>
        <row r="68">
          <cell r="A68">
            <v>36721</v>
          </cell>
          <cell r="B68" t="str">
            <v>BURNER-TIP-SVCS</v>
          </cell>
          <cell r="C68" t="str">
            <v>NG-NYMEX</v>
          </cell>
          <cell r="D68" t="str">
            <v>DUB-ERMS-XL-BAS</v>
          </cell>
          <cell r="F68" t="str">
            <v>D</v>
          </cell>
          <cell r="G68">
            <v>38565</v>
          </cell>
          <cell r="H68">
            <v>-72126</v>
          </cell>
          <cell r="I68">
            <v>681</v>
          </cell>
        </row>
        <row r="69">
          <cell r="A69">
            <v>36721</v>
          </cell>
          <cell r="B69" t="str">
            <v>BURNER-TIP-SVCS</v>
          </cell>
          <cell r="C69" t="str">
            <v>NG-NYMEX</v>
          </cell>
          <cell r="D69" t="str">
            <v>DUB-ERMS-XL-BAS</v>
          </cell>
          <cell r="F69" t="str">
            <v>D</v>
          </cell>
          <cell r="G69">
            <v>38596</v>
          </cell>
          <cell r="H69">
            <v>-67835</v>
          </cell>
          <cell r="I69">
            <v>101</v>
          </cell>
        </row>
        <row r="70">
          <cell r="A70">
            <v>36721</v>
          </cell>
          <cell r="B70" t="str">
            <v>BURNER-TIP-SVCS</v>
          </cell>
          <cell r="C70" t="str">
            <v>NG-NYMEX</v>
          </cell>
          <cell r="D70" t="str">
            <v>DUB-ERMS-XL-BAS</v>
          </cell>
          <cell r="F70" t="str">
            <v>D</v>
          </cell>
          <cell r="G70">
            <v>38626</v>
          </cell>
          <cell r="H70">
            <v>-84687</v>
          </cell>
          <cell r="I70">
            <v>141</v>
          </cell>
        </row>
        <row r="71">
          <cell r="A71">
            <v>36721</v>
          </cell>
          <cell r="B71" t="str">
            <v>BURNER-TIP-SVCS</v>
          </cell>
          <cell r="C71" t="str">
            <v>NG-NYMEX</v>
          </cell>
          <cell r="D71" t="str">
            <v>DUB-ERMS-XL-BAS</v>
          </cell>
          <cell r="F71" t="str">
            <v>D</v>
          </cell>
          <cell r="G71">
            <v>38657</v>
          </cell>
          <cell r="H71">
            <v>-94355</v>
          </cell>
          <cell r="I71">
            <v>-3011</v>
          </cell>
        </row>
        <row r="72">
          <cell r="A72">
            <v>36721</v>
          </cell>
          <cell r="B72" t="str">
            <v>BURNER-TIP-SVCS</v>
          </cell>
          <cell r="C72" t="str">
            <v>NG-NYMEX</v>
          </cell>
          <cell r="D72" t="str">
            <v>DUB-ERMS-XL-BAS</v>
          </cell>
          <cell r="F72" t="str">
            <v>D</v>
          </cell>
          <cell r="G72">
            <v>38687</v>
          </cell>
          <cell r="H72">
            <v>-101500</v>
          </cell>
          <cell r="I72">
            <v>659</v>
          </cell>
        </row>
        <row r="73">
          <cell r="A73">
            <v>36721</v>
          </cell>
          <cell r="B73" t="str">
            <v>BURNER-TIP-SVCS</v>
          </cell>
          <cell r="C73" t="str">
            <v>NG-NYMEX</v>
          </cell>
          <cell r="D73" t="str">
            <v>DUB-ERMS-XL-BAS</v>
          </cell>
          <cell r="F73" t="str">
            <v>D</v>
          </cell>
          <cell r="G73">
            <v>38718</v>
          </cell>
          <cell r="H73">
            <v>-103920</v>
          </cell>
          <cell r="I73">
            <v>302</v>
          </cell>
        </row>
        <row r="74">
          <cell r="A74">
            <v>36721</v>
          </cell>
          <cell r="B74" t="str">
            <v>BURNER-TIP-SVCS</v>
          </cell>
          <cell r="C74" t="str">
            <v>NG-NYMEX</v>
          </cell>
          <cell r="D74" t="str">
            <v>DUB-ERMS-XL-BAS</v>
          </cell>
          <cell r="F74" t="str">
            <v>D</v>
          </cell>
          <cell r="G74">
            <v>38749</v>
          </cell>
          <cell r="H74">
            <v>-96564</v>
          </cell>
          <cell r="I74">
            <v>575</v>
          </cell>
        </row>
        <row r="75">
          <cell r="A75">
            <v>36721</v>
          </cell>
          <cell r="B75" t="str">
            <v>BURNER-TIP-SVCS</v>
          </cell>
          <cell r="C75" t="str">
            <v>NG-NYMEX</v>
          </cell>
          <cell r="D75" t="str">
            <v>DUB-ERMS-XL-BAS</v>
          </cell>
          <cell r="F75" t="str">
            <v>D</v>
          </cell>
          <cell r="G75">
            <v>38777</v>
          </cell>
          <cell r="H75">
            <v>-94271</v>
          </cell>
          <cell r="I75">
            <v>-385</v>
          </cell>
        </row>
        <row r="76">
          <cell r="A76">
            <v>36721</v>
          </cell>
          <cell r="B76" t="str">
            <v>BURNER-TIP-SVCS</v>
          </cell>
          <cell r="C76" t="str">
            <v>NG-NYMEX</v>
          </cell>
          <cell r="D76" t="str">
            <v>DUB-ERMS-XL-BAS</v>
          </cell>
          <cell r="F76" t="str">
            <v>D</v>
          </cell>
          <cell r="G76">
            <v>38808</v>
          </cell>
          <cell r="H76">
            <v>-76046</v>
          </cell>
          <cell r="I76">
            <v>2643</v>
          </cell>
        </row>
        <row r="77">
          <cell r="A77">
            <v>36721</v>
          </cell>
          <cell r="B77" t="str">
            <v>BURNER-TIP-SVCS</v>
          </cell>
          <cell r="C77" t="str">
            <v>NG-NYMEX</v>
          </cell>
          <cell r="D77" t="str">
            <v>DUB-ERMS-XL-BAS</v>
          </cell>
          <cell r="F77" t="str">
            <v>D</v>
          </cell>
          <cell r="G77">
            <v>38838</v>
          </cell>
          <cell r="H77">
            <v>-65779</v>
          </cell>
          <cell r="I77">
            <v>1840</v>
          </cell>
        </row>
        <row r="78">
          <cell r="A78">
            <v>36721</v>
          </cell>
          <cell r="B78" t="str">
            <v>BURNER-TIP-SVCS</v>
          </cell>
          <cell r="C78" t="str">
            <v>NG-NYMEX</v>
          </cell>
          <cell r="D78" t="str">
            <v>DUB-ERMS-XL-BAS</v>
          </cell>
          <cell r="F78" t="str">
            <v>D</v>
          </cell>
          <cell r="G78">
            <v>38869</v>
          </cell>
          <cell r="H78">
            <v>-68034</v>
          </cell>
          <cell r="I78">
            <v>849</v>
          </cell>
        </row>
        <row r="79">
          <cell r="A79">
            <v>36721</v>
          </cell>
          <cell r="B79" t="str">
            <v>BURNER-TIP-SVCS</v>
          </cell>
          <cell r="C79" t="str">
            <v>NG-NYMEX</v>
          </cell>
          <cell r="D79" t="str">
            <v>DUB-ERMS-XL-BAS</v>
          </cell>
          <cell r="F79" t="str">
            <v>D</v>
          </cell>
          <cell r="G79">
            <v>38899</v>
          </cell>
          <cell r="H79">
            <v>-58833</v>
          </cell>
          <cell r="I79">
            <v>684</v>
          </cell>
        </row>
        <row r="80">
          <cell r="A80">
            <v>36721</v>
          </cell>
          <cell r="B80" t="str">
            <v>BURNER-TIP-SVCS</v>
          </cell>
          <cell r="C80" t="str">
            <v>NG-NYMEX</v>
          </cell>
          <cell r="D80" t="str">
            <v>DUB-ERMS-XL-BAS</v>
          </cell>
          <cell r="F80" t="str">
            <v>D</v>
          </cell>
          <cell r="G80">
            <v>38930</v>
          </cell>
          <cell r="H80">
            <v>-66663</v>
          </cell>
          <cell r="I80">
            <v>607</v>
          </cell>
        </row>
        <row r="81">
          <cell r="A81">
            <v>36721</v>
          </cell>
          <cell r="B81" t="str">
            <v>BURNER-TIP-SVCS</v>
          </cell>
          <cell r="C81" t="str">
            <v>NG-NYMEX</v>
          </cell>
          <cell r="D81" t="str">
            <v>DUB-ERMS-XL-BAS</v>
          </cell>
          <cell r="F81" t="str">
            <v>D</v>
          </cell>
          <cell r="G81">
            <v>38961</v>
          </cell>
          <cell r="H81">
            <v>-63286</v>
          </cell>
          <cell r="I81">
            <v>69</v>
          </cell>
        </row>
        <row r="82">
          <cell r="A82">
            <v>36721</v>
          </cell>
          <cell r="B82" t="str">
            <v>BURNER-TIP-SVCS</v>
          </cell>
          <cell r="C82" t="str">
            <v>NG-NYMEX</v>
          </cell>
          <cell r="D82" t="str">
            <v>DUB-ERMS-XL-BAS</v>
          </cell>
          <cell r="F82" t="str">
            <v>D</v>
          </cell>
          <cell r="G82">
            <v>38991</v>
          </cell>
          <cell r="H82">
            <v>-79544</v>
          </cell>
          <cell r="I82">
            <v>98</v>
          </cell>
        </row>
        <row r="83">
          <cell r="A83">
            <v>36721</v>
          </cell>
          <cell r="B83" t="str">
            <v>BURNER-TIP-SVCS</v>
          </cell>
          <cell r="C83" t="str">
            <v>NG-NYMEX</v>
          </cell>
          <cell r="D83" t="str">
            <v>DUB-ERMS-XL-BAS</v>
          </cell>
          <cell r="F83" t="str">
            <v>D</v>
          </cell>
          <cell r="G83">
            <v>39022</v>
          </cell>
          <cell r="H83">
            <v>-89606</v>
          </cell>
          <cell r="I83">
            <v>-2694</v>
          </cell>
        </row>
        <row r="84">
          <cell r="A84">
            <v>36721</v>
          </cell>
          <cell r="B84" t="str">
            <v>BURNER-TIP-SVCS</v>
          </cell>
          <cell r="C84" t="str">
            <v>NG-NYMEX</v>
          </cell>
          <cell r="D84" t="str">
            <v>DUB-ERMS-XL-BAS</v>
          </cell>
          <cell r="F84" t="str">
            <v>D</v>
          </cell>
          <cell r="G84">
            <v>39052</v>
          </cell>
          <cell r="H84">
            <v>-96182</v>
          </cell>
          <cell r="I84">
            <v>556</v>
          </cell>
        </row>
        <row r="85">
          <cell r="A85">
            <v>36721</v>
          </cell>
          <cell r="B85" t="str">
            <v>BURNER-TIP-SVCS</v>
          </cell>
          <cell r="C85" t="str">
            <v>NG-NYMEX</v>
          </cell>
          <cell r="D85" t="str">
            <v>DUB-ERMS-XL-BAS</v>
          </cell>
          <cell r="F85" t="str">
            <v>D</v>
          </cell>
          <cell r="G85">
            <v>39083</v>
          </cell>
          <cell r="H85">
            <v>-99538</v>
          </cell>
          <cell r="I85">
            <v>265</v>
          </cell>
        </row>
        <row r="86">
          <cell r="A86">
            <v>36721</v>
          </cell>
          <cell r="B86" t="str">
            <v>BURNER-TIP-SVCS</v>
          </cell>
          <cell r="C86" t="str">
            <v>NG-NYMEX</v>
          </cell>
          <cell r="D86" t="str">
            <v>DUB-ERMS-XL-BAS</v>
          </cell>
          <cell r="F86" t="str">
            <v>D</v>
          </cell>
          <cell r="G86">
            <v>39114</v>
          </cell>
          <cell r="H86">
            <v>-92545</v>
          </cell>
          <cell r="I86">
            <v>545</v>
          </cell>
        </row>
        <row r="87">
          <cell r="A87">
            <v>36721</v>
          </cell>
          <cell r="B87" t="str">
            <v>BURNER-TIP-SVCS</v>
          </cell>
          <cell r="C87" t="str">
            <v>NG-NYMEX</v>
          </cell>
          <cell r="D87" t="str">
            <v>DUB-ERMS-XL-BAS</v>
          </cell>
          <cell r="F87" t="str">
            <v>D</v>
          </cell>
          <cell r="G87">
            <v>39142</v>
          </cell>
          <cell r="H87">
            <v>-90200</v>
          </cell>
          <cell r="I87">
            <v>-280</v>
          </cell>
        </row>
        <row r="88">
          <cell r="A88">
            <v>36721</v>
          </cell>
          <cell r="B88" t="str">
            <v>BURNER-TIP-SVCS</v>
          </cell>
          <cell r="C88" t="str">
            <v>NG-NYMEX</v>
          </cell>
          <cell r="D88" t="str">
            <v>DUB-ERMS-XL-BAS</v>
          </cell>
          <cell r="F88" t="str">
            <v>D</v>
          </cell>
          <cell r="G88">
            <v>39173</v>
          </cell>
          <cell r="H88">
            <v>-72172</v>
          </cell>
          <cell r="I88">
            <v>2427</v>
          </cell>
        </row>
        <row r="89">
          <cell r="A89">
            <v>36721</v>
          </cell>
          <cell r="B89" t="str">
            <v>BURNER-TIP-SVCS</v>
          </cell>
          <cell r="C89" t="str">
            <v>NG-NYMEX</v>
          </cell>
          <cell r="D89" t="str">
            <v>DUB-ERMS-XL-BAS</v>
          </cell>
          <cell r="F89" t="str">
            <v>D</v>
          </cell>
          <cell r="G89">
            <v>39203</v>
          </cell>
          <cell r="H89">
            <v>-61749</v>
          </cell>
          <cell r="I89">
            <v>1682</v>
          </cell>
        </row>
        <row r="90">
          <cell r="A90">
            <v>36721</v>
          </cell>
          <cell r="B90" t="str">
            <v>BURNER-TIP-SVCS</v>
          </cell>
          <cell r="C90" t="str">
            <v>NG-NYMEX</v>
          </cell>
          <cell r="D90" t="str">
            <v>DUB-ERMS-XL-BAS</v>
          </cell>
          <cell r="F90" t="str">
            <v>D</v>
          </cell>
          <cell r="G90">
            <v>39234</v>
          </cell>
          <cell r="H90">
            <v>-63509</v>
          </cell>
          <cell r="I90">
            <v>757</v>
          </cell>
        </row>
        <row r="91">
          <cell r="A91">
            <v>36721</v>
          </cell>
          <cell r="B91" t="str">
            <v>BURNER-TIP-SVCS</v>
          </cell>
          <cell r="C91" t="str">
            <v>NG-NYMEX</v>
          </cell>
          <cell r="D91" t="str">
            <v>DUB-ERMS-XL-BAS</v>
          </cell>
          <cell r="F91" t="str">
            <v>D</v>
          </cell>
          <cell r="G91">
            <v>39264</v>
          </cell>
          <cell r="H91">
            <v>-54922</v>
          </cell>
          <cell r="I91">
            <v>604</v>
          </cell>
        </row>
        <row r="92">
          <cell r="A92">
            <v>36721</v>
          </cell>
          <cell r="B92" t="str">
            <v>BURNER-TIP-SVCS</v>
          </cell>
          <cell r="C92" t="str">
            <v>NG-NYMEX</v>
          </cell>
          <cell r="D92" t="str">
            <v>DUB-ERMS-XL-BAS</v>
          </cell>
          <cell r="F92" t="str">
            <v>D</v>
          </cell>
          <cell r="G92">
            <v>39295</v>
          </cell>
          <cell r="H92">
            <v>-62214</v>
          </cell>
          <cell r="I92">
            <v>552</v>
          </cell>
        </row>
        <row r="93">
          <cell r="A93">
            <v>36721</v>
          </cell>
          <cell r="B93" t="str">
            <v>BURNER-TIP-SVCS</v>
          </cell>
          <cell r="C93" t="str">
            <v>NG-NYMEX</v>
          </cell>
          <cell r="D93" t="str">
            <v>DUB-ERMS-XL-BAS</v>
          </cell>
          <cell r="F93" t="str">
            <v>D</v>
          </cell>
          <cell r="G93">
            <v>39326</v>
          </cell>
          <cell r="H93">
            <v>-58943</v>
          </cell>
          <cell r="I93">
            <v>59</v>
          </cell>
        </row>
        <row r="94">
          <cell r="A94">
            <v>36721</v>
          </cell>
          <cell r="B94" t="str">
            <v>BURNER-TIP-SVCS</v>
          </cell>
          <cell r="C94" t="str">
            <v>NG-NYMEX</v>
          </cell>
          <cell r="D94" t="str">
            <v>DUB-ERMS-XL-BAS</v>
          </cell>
          <cell r="F94" t="str">
            <v>D</v>
          </cell>
          <cell r="G94">
            <v>39356</v>
          </cell>
          <cell r="H94">
            <v>-74088</v>
          </cell>
          <cell r="I94">
            <v>83</v>
          </cell>
        </row>
        <row r="95">
          <cell r="A95">
            <v>36721</v>
          </cell>
          <cell r="B95" t="str">
            <v>BURNER-TIP-SVCS</v>
          </cell>
          <cell r="C95" t="str">
            <v>NG-NYMEX</v>
          </cell>
          <cell r="D95" t="str">
            <v>DUB-ERMS-XL-BAS</v>
          </cell>
          <cell r="F95" t="str">
            <v>D</v>
          </cell>
          <cell r="G95">
            <v>39387</v>
          </cell>
          <cell r="H95">
            <v>-83473</v>
          </cell>
          <cell r="I95">
            <v>-2386</v>
          </cell>
        </row>
        <row r="96">
          <cell r="A96">
            <v>36721</v>
          </cell>
          <cell r="B96" t="str">
            <v>BURNER-TIP-SVCS</v>
          </cell>
          <cell r="C96" t="str">
            <v>NG-NYMEX</v>
          </cell>
          <cell r="D96" t="str">
            <v>DUB-ERMS-XL-BAS</v>
          </cell>
          <cell r="F96" t="str">
            <v>D</v>
          </cell>
          <cell r="G96">
            <v>39417</v>
          </cell>
          <cell r="H96">
            <v>-89606</v>
          </cell>
          <cell r="I96">
            <v>469</v>
          </cell>
        </row>
        <row r="97">
          <cell r="A97">
            <v>36721</v>
          </cell>
          <cell r="B97" t="str">
            <v>BURNER-TIP-SVCS</v>
          </cell>
          <cell r="C97" t="str">
            <v>NG-NYMEX</v>
          </cell>
          <cell r="D97" t="str">
            <v>DUB-ERMS-XL-BAS</v>
          </cell>
          <cell r="F97" t="str">
            <v>D</v>
          </cell>
          <cell r="G97">
            <v>39448</v>
          </cell>
          <cell r="H97">
            <v>-92743</v>
          </cell>
          <cell r="I97">
            <v>183</v>
          </cell>
        </row>
        <row r="98">
          <cell r="A98">
            <v>36721</v>
          </cell>
          <cell r="B98" t="str">
            <v>BURNER-TIP-SVCS</v>
          </cell>
          <cell r="C98" t="str">
            <v>NG-NYMEX</v>
          </cell>
          <cell r="D98" t="str">
            <v>DUB-ERMS-XL-BAS</v>
          </cell>
          <cell r="F98" t="str">
            <v>D</v>
          </cell>
          <cell r="G98">
            <v>39479</v>
          </cell>
          <cell r="H98">
            <v>-86276</v>
          </cell>
          <cell r="I98">
            <v>472</v>
          </cell>
        </row>
        <row r="99">
          <cell r="A99">
            <v>36721</v>
          </cell>
          <cell r="B99" t="str">
            <v>BURNER-TIP-SVCS</v>
          </cell>
          <cell r="C99" t="str">
            <v>NG-NYMEX</v>
          </cell>
          <cell r="D99" t="str">
            <v>DUB-ERMS-XL-BAS</v>
          </cell>
          <cell r="F99" t="str">
            <v>D</v>
          </cell>
          <cell r="G99">
            <v>39508</v>
          </cell>
          <cell r="H99">
            <v>-84049</v>
          </cell>
          <cell r="I99">
            <v>-272</v>
          </cell>
        </row>
        <row r="100">
          <cell r="A100">
            <v>36721</v>
          </cell>
          <cell r="B100" t="str">
            <v>BURNER-TIP-SVCS</v>
          </cell>
          <cell r="C100" t="str">
            <v>NG-NYMEX</v>
          </cell>
          <cell r="D100" t="str">
            <v>DUB-ERMS-XL-BAS</v>
          </cell>
          <cell r="F100" t="str">
            <v>D</v>
          </cell>
          <cell r="G100">
            <v>39539</v>
          </cell>
          <cell r="H100">
            <v>-67269</v>
          </cell>
          <cell r="I100">
            <v>2288</v>
          </cell>
        </row>
        <row r="101">
          <cell r="A101">
            <v>36721</v>
          </cell>
          <cell r="B101" t="str">
            <v>BURNER-TIP-SVCS</v>
          </cell>
          <cell r="C101" t="str">
            <v>NG-NYMEX</v>
          </cell>
          <cell r="D101" t="str">
            <v>DUB-ERMS-XL-BAS</v>
          </cell>
          <cell r="F101" t="str">
            <v>D</v>
          </cell>
          <cell r="G101">
            <v>39569</v>
          </cell>
          <cell r="H101">
            <v>-57557</v>
          </cell>
          <cell r="I101">
            <v>1581</v>
          </cell>
        </row>
        <row r="102">
          <cell r="A102">
            <v>36721</v>
          </cell>
          <cell r="B102" t="str">
            <v>BURNER-TIP-SVCS</v>
          </cell>
          <cell r="C102" t="str">
            <v>NG-NYMEX</v>
          </cell>
          <cell r="D102" t="str">
            <v>DUB-ERMS-XL-BAS</v>
          </cell>
          <cell r="F102" t="str">
            <v>D</v>
          </cell>
          <cell r="G102">
            <v>39600</v>
          </cell>
          <cell r="H102">
            <v>-59188</v>
          </cell>
          <cell r="I102">
            <v>707</v>
          </cell>
        </row>
        <row r="103">
          <cell r="A103">
            <v>36721</v>
          </cell>
          <cell r="B103" t="str">
            <v>BURNER-TIP-SVCS</v>
          </cell>
          <cell r="C103" t="str">
            <v>NG-NYMEX</v>
          </cell>
          <cell r="D103" t="str">
            <v>DUB-ERMS-XL-BAS</v>
          </cell>
          <cell r="F103" t="str">
            <v>D</v>
          </cell>
          <cell r="G103">
            <v>39630</v>
          </cell>
          <cell r="H103">
            <v>-51173</v>
          </cell>
          <cell r="I103">
            <v>558</v>
          </cell>
        </row>
        <row r="104">
          <cell r="A104">
            <v>36721</v>
          </cell>
          <cell r="B104" t="str">
            <v>BURNER-TIP-SVCS</v>
          </cell>
          <cell r="C104" t="str">
            <v>NG-NYMEX</v>
          </cell>
          <cell r="D104" t="str">
            <v>DUB-ERMS-XL-BAS</v>
          </cell>
          <cell r="F104" t="str">
            <v>D</v>
          </cell>
          <cell r="G104">
            <v>39661</v>
          </cell>
          <cell r="H104">
            <v>-57846</v>
          </cell>
          <cell r="I104">
            <v>516</v>
          </cell>
        </row>
        <row r="105">
          <cell r="A105">
            <v>36721</v>
          </cell>
          <cell r="B105" t="str">
            <v>BURNER-TIP-SVCS</v>
          </cell>
          <cell r="C105" t="str">
            <v>NG-NYMEX</v>
          </cell>
          <cell r="D105" t="str">
            <v>DUB-ERMS-XL-BAS</v>
          </cell>
          <cell r="F105" t="str">
            <v>D</v>
          </cell>
          <cell r="G105">
            <v>39692</v>
          </cell>
          <cell r="H105">
            <v>-54764</v>
          </cell>
          <cell r="I105">
            <v>63</v>
          </cell>
        </row>
        <row r="106">
          <cell r="A106">
            <v>36721</v>
          </cell>
          <cell r="B106" t="str">
            <v>BURNER-TIP-SVCS</v>
          </cell>
          <cell r="C106" t="str">
            <v>NG-NYMEX</v>
          </cell>
          <cell r="D106" t="str">
            <v>DUB-ERMS-XL-BAS</v>
          </cell>
          <cell r="F106" t="str">
            <v>D</v>
          </cell>
          <cell r="G106">
            <v>39722</v>
          </cell>
          <cell r="H106">
            <v>-68848</v>
          </cell>
          <cell r="I106">
            <v>54</v>
          </cell>
        </row>
        <row r="107">
          <cell r="A107">
            <v>36721</v>
          </cell>
          <cell r="B107" t="str">
            <v>BURNER-TIP-SVCS</v>
          </cell>
          <cell r="C107" t="str">
            <v>NG-NYMEX</v>
          </cell>
          <cell r="D107" t="str">
            <v>DUB-ERMS-XL-BAS</v>
          </cell>
          <cell r="F107" t="str">
            <v>D</v>
          </cell>
          <cell r="G107">
            <v>39753</v>
          </cell>
          <cell r="H107">
            <v>-77539</v>
          </cell>
          <cell r="I107">
            <v>-2031</v>
          </cell>
        </row>
        <row r="108">
          <cell r="A108">
            <v>36721</v>
          </cell>
          <cell r="B108" t="str">
            <v>BURNER-TIP-SVCS</v>
          </cell>
          <cell r="C108" t="str">
            <v>NG-NYMEX</v>
          </cell>
          <cell r="D108" t="str">
            <v>DUB-ERMS-XL-BAS</v>
          </cell>
          <cell r="F108" t="str">
            <v>D</v>
          </cell>
          <cell r="G108">
            <v>39783</v>
          </cell>
          <cell r="H108">
            <v>-83218</v>
          </cell>
          <cell r="I108">
            <v>362</v>
          </cell>
        </row>
        <row r="109">
          <cell r="A109">
            <v>36721</v>
          </cell>
          <cell r="B109" t="str">
            <v>BURNER-TIP-SVCS</v>
          </cell>
          <cell r="C109" t="str">
            <v>NG-NYMEX</v>
          </cell>
          <cell r="D109" t="str">
            <v>DUB-ERMS-XL-BAS</v>
          </cell>
          <cell r="F109" t="str">
            <v>D</v>
          </cell>
          <cell r="G109">
            <v>39814</v>
          </cell>
          <cell r="H109">
            <v>-86138</v>
          </cell>
          <cell r="I109">
            <v>251</v>
          </cell>
        </row>
        <row r="110">
          <cell r="A110">
            <v>36721</v>
          </cell>
          <cell r="B110" t="str">
            <v>BURNER-TIP-SVCS</v>
          </cell>
          <cell r="C110" t="str">
            <v>NG-NYMEX</v>
          </cell>
          <cell r="D110" t="str">
            <v>DUB-ERMS-XL-BAS</v>
          </cell>
          <cell r="F110" t="str">
            <v>D</v>
          </cell>
          <cell r="G110">
            <v>39845</v>
          </cell>
          <cell r="H110">
            <v>-80106</v>
          </cell>
          <cell r="I110">
            <v>579</v>
          </cell>
        </row>
        <row r="111">
          <cell r="A111">
            <v>36721</v>
          </cell>
          <cell r="B111" t="str">
            <v>BURNER-TIP-SVCS</v>
          </cell>
          <cell r="C111" t="str">
            <v>NG-NYMEX</v>
          </cell>
          <cell r="D111" t="str">
            <v>DUB-ERMS-XL-BAS</v>
          </cell>
          <cell r="F111" t="str">
            <v>D</v>
          </cell>
          <cell r="G111">
            <v>39873</v>
          </cell>
          <cell r="H111">
            <v>-78091</v>
          </cell>
          <cell r="I111">
            <v>-185</v>
          </cell>
        </row>
        <row r="112">
          <cell r="A112">
            <v>36721</v>
          </cell>
          <cell r="B112" t="str">
            <v>BURNER-TIP-SVCS</v>
          </cell>
          <cell r="C112" t="str">
            <v>NG-NYMEX</v>
          </cell>
          <cell r="D112" t="str">
            <v>DUB-ERMS-XL-BAS</v>
          </cell>
          <cell r="F112" t="str">
            <v>D</v>
          </cell>
          <cell r="G112">
            <v>39904</v>
          </cell>
          <cell r="H112">
            <v>-66372</v>
          </cell>
          <cell r="I112">
            <v>2067</v>
          </cell>
        </row>
        <row r="113">
          <cell r="A113">
            <v>36721</v>
          </cell>
          <cell r="B113" t="str">
            <v>BURNER-TIP-SVCS</v>
          </cell>
          <cell r="C113" t="str">
            <v>NG-NYMEX</v>
          </cell>
          <cell r="D113" t="str">
            <v>DUB-ERMS-XL-BAS</v>
          </cell>
          <cell r="F113" t="str">
            <v>D</v>
          </cell>
          <cell r="G113">
            <v>39934</v>
          </cell>
          <cell r="H113">
            <v>-57332</v>
          </cell>
          <cell r="I113">
            <v>1379</v>
          </cell>
        </row>
        <row r="114">
          <cell r="A114">
            <v>36721</v>
          </cell>
          <cell r="B114" t="str">
            <v>BURNER-TIP-SVCS</v>
          </cell>
          <cell r="C114" t="str">
            <v>NG-NYMEX</v>
          </cell>
          <cell r="D114" t="str">
            <v>DUB-ERMS-XL-BAS</v>
          </cell>
          <cell r="F114" t="str">
            <v>D</v>
          </cell>
          <cell r="G114">
            <v>39965</v>
          </cell>
          <cell r="H114">
            <v>-58841</v>
          </cell>
          <cell r="I114">
            <v>652</v>
          </cell>
        </row>
        <row r="115">
          <cell r="A115">
            <v>36721</v>
          </cell>
          <cell r="B115" t="str">
            <v>BURNER-TIP-SVCS</v>
          </cell>
          <cell r="C115" t="str">
            <v>NG-NYMEX</v>
          </cell>
          <cell r="D115" t="str">
            <v>DUB-ERMS-XL-BAS</v>
          </cell>
          <cell r="F115" t="str">
            <v>D</v>
          </cell>
          <cell r="G115">
            <v>39995</v>
          </cell>
          <cell r="H115">
            <v>-51349</v>
          </cell>
          <cell r="I115">
            <v>575</v>
          </cell>
        </row>
        <row r="116">
          <cell r="A116">
            <v>36721</v>
          </cell>
          <cell r="B116" t="str">
            <v>BURNER-TIP-SVCS</v>
          </cell>
          <cell r="C116" t="str">
            <v>NG-NYMEX</v>
          </cell>
          <cell r="D116" t="str">
            <v>DUB-ERMS-XL-BAS</v>
          </cell>
          <cell r="F116" t="str">
            <v>D</v>
          </cell>
          <cell r="G116">
            <v>40026</v>
          </cell>
          <cell r="H116">
            <v>-57683</v>
          </cell>
          <cell r="I116">
            <v>223</v>
          </cell>
        </row>
        <row r="117">
          <cell r="A117">
            <v>36721</v>
          </cell>
          <cell r="B117" t="str">
            <v>BURNER-TIP-SVCS</v>
          </cell>
          <cell r="C117" t="str">
            <v>NG-NYMEX</v>
          </cell>
          <cell r="D117" t="str">
            <v>DUB-ERMS-XL-BAS</v>
          </cell>
          <cell r="F117" t="str">
            <v>D</v>
          </cell>
          <cell r="G117">
            <v>40057</v>
          </cell>
          <cell r="H117">
            <v>-54789</v>
          </cell>
          <cell r="I117">
            <v>113</v>
          </cell>
        </row>
        <row r="118">
          <cell r="A118">
            <v>36721</v>
          </cell>
          <cell r="B118" t="str">
            <v>BURNER-TIP-SVCS</v>
          </cell>
          <cell r="C118" t="str">
            <v>NG-NYMEX</v>
          </cell>
          <cell r="D118" t="str">
            <v>DUB-ERMS-XL-BAS</v>
          </cell>
          <cell r="F118" t="str">
            <v>D</v>
          </cell>
          <cell r="G118">
            <v>40087</v>
          </cell>
          <cell r="H118">
            <v>-51047</v>
          </cell>
          <cell r="I118">
            <v>103</v>
          </cell>
        </row>
        <row r="119">
          <cell r="A119">
            <v>36721</v>
          </cell>
          <cell r="B119" t="str">
            <v>BURNER-TIP-SVCS</v>
          </cell>
          <cell r="C119" t="str">
            <v>NG-NYMEX</v>
          </cell>
          <cell r="D119" t="str">
            <v>DUB-ERMS-XL-BAS</v>
          </cell>
          <cell r="F119" t="str">
            <v>D</v>
          </cell>
          <cell r="G119">
            <v>40118</v>
          </cell>
          <cell r="H119">
            <v>-53349</v>
          </cell>
          <cell r="I119">
            <v>-1736</v>
          </cell>
        </row>
        <row r="120">
          <cell r="A120">
            <v>36721</v>
          </cell>
          <cell r="B120" t="str">
            <v>BURNER-TIP-SVCS</v>
          </cell>
          <cell r="C120" t="str">
            <v>NG-NYMEX</v>
          </cell>
          <cell r="D120" t="str">
            <v>DUB-ERMS-XL-BAS</v>
          </cell>
          <cell r="F120" t="str">
            <v>D</v>
          </cell>
          <cell r="G120">
            <v>40148</v>
          </cell>
          <cell r="H120">
            <v>-56824</v>
          </cell>
          <cell r="I120">
            <v>468</v>
          </cell>
        </row>
        <row r="121">
          <cell r="A121">
            <v>36721</v>
          </cell>
          <cell r="B121" t="str">
            <v>BURNER-TIP-SVCS</v>
          </cell>
          <cell r="C121" t="str">
            <v>NG-NYMEX</v>
          </cell>
          <cell r="D121" t="str">
            <v>DUB-ERMS-XL-BAS</v>
          </cell>
          <cell r="F121" t="str">
            <v>D</v>
          </cell>
          <cell r="G121">
            <v>40179</v>
          </cell>
          <cell r="H121">
            <v>-38974</v>
          </cell>
          <cell r="I121">
            <v>147</v>
          </cell>
        </row>
        <row r="122">
          <cell r="A122">
            <v>36721</v>
          </cell>
          <cell r="B122" t="str">
            <v>BURNER-TIP-SVCS</v>
          </cell>
          <cell r="C122" t="str">
            <v>NG-NYMEX</v>
          </cell>
          <cell r="D122" t="str">
            <v>DUB-ERMS-XL-BAS</v>
          </cell>
          <cell r="F122" t="str">
            <v>D</v>
          </cell>
          <cell r="G122">
            <v>40210</v>
          </cell>
          <cell r="H122">
            <v>-25718</v>
          </cell>
          <cell r="I122">
            <v>116</v>
          </cell>
        </row>
        <row r="123">
          <cell r="A123">
            <v>36721</v>
          </cell>
          <cell r="B123" t="str">
            <v>BURNER-TIP-SVCS</v>
          </cell>
          <cell r="C123" t="str">
            <v>NG-NYMEX</v>
          </cell>
          <cell r="D123" t="str">
            <v>DUB-ERMS-XL-BAS</v>
          </cell>
          <cell r="F123" t="str">
            <v>D</v>
          </cell>
          <cell r="G123">
            <v>40238</v>
          </cell>
          <cell r="H123">
            <v>-29438</v>
          </cell>
          <cell r="I123">
            <v>53</v>
          </cell>
        </row>
        <row r="124">
          <cell r="A124">
            <v>36721</v>
          </cell>
          <cell r="B124" t="str">
            <v>BURNER-TIP-SVCS</v>
          </cell>
          <cell r="C124" t="str">
            <v>NG-NYMEX</v>
          </cell>
          <cell r="D124" t="str">
            <v>DUB-ERMS-XL-BAS</v>
          </cell>
          <cell r="F124" t="str">
            <v>D</v>
          </cell>
          <cell r="G124">
            <v>40269</v>
          </cell>
          <cell r="H124">
            <v>-23911</v>
          </cell>
          <cell r="I124">
            <v>-12</v>
          </cell>
        </row>
        <row r="125">
          <cell r="A125">
            <v>36721</v>
          </cell>
          <cell r="B125" t="str">
            <v>BURNER-TIP-SVCS</v>
          </cell>
          <cell r="C125" t="str">
            <v>NG-NYMEX</v>
          </cell>
          <cell r="D125" t="str">
            <v>DUB-ERMS-XL-BAS</v>
          </cell>
          <cell r="F125" t="str">
            <v>D</v>
          </cell>
          <cell r="G125">
            <v>40299</v>
          </cell>
          <cell r="H125">
            <v>-22849</v>
          </cell>
          <cell r="I125">
            <v>65</v>
          </cell>
        </row>
        <row r="126">
          <cell r="A126">
            <v>36721</v>
          </cell>
          <cell r="B126" t="str">
            <v>BURNER-TIP-SVCS</v>
          </cell>
          <cell r="C126" t="str">
            <v>NG-NYMEX</v>
          </cell>
          <cell r="D126" t="str">
            <v>DUB-ERMS-XL-BAS</v>
          </cell>
          <cell r="F126" t="str">
            <v>D</v>
          </cell>
          <cell r="G126">
            <v>40330</v>
          </cell>
          <cell r="H126">
            <v>-23381</v>
          </cell>
          <cell r="I126">
            <v>78</v>
          </cell>
        </row>
        <row r="127">
          <cell r="A127">
            <v>36721</v>
          </cell>
          <cell r="B127" t="str">
            <v>BURNER-TIP-SVCS</v>
          </cell>
          <cell r="C127" t="str">
            <v>NG-NYMEX</v>
          </cell>
          <cell r="D127" t="str">
            <v>DUB-ERMS-XL-BAS</v>
          </cell>
          <cell r="F127" t="str">
            <v>D</v>
          </cell>
          <cell r="G127">
            <v>40360</v>
          </cell>
          <cell r="H127">
            <v>-21177</v>
          </cell>
          <cell r="I127">
            <v>-3</v>
          </cell>
        </row>
        <row r="128">
          <cell r="A128">
            <v>36721</v>
          </cell>
          <cell r="B128" t="str">
            <v>BURNER-TIP-SVCS</v>
          </cell>
          <cell r="C128" t="str">
            <v>NG-NYMEX</v>
          </cell>
          <cell r="D128" t="str">
            <v>DUB-ERMS-XL-BAS</v>
          </cell>
          <cell r="F128" t="str">
            <v>D</v>
          </cell>
          <cell r="G128">
            <v>40391</v>
          </cell>
          <cell r="H128">
            <v>-24774</v>
          </cell>
          <cell r="I128">
            <v>-19</v>
          </cell>
        </row>
        <row r="129">
          <cell r="A129">
            <v>36721</v>
          </cell>
          <cell r="B129" t="str">
            <v>BURNER-TIP-SVCS</v>
          </cell>
          <cell r="C129" t="str">
            <v>NG-NYMEX</v>
          </cell>
          <cell r="D129" t="str">
            <v>DUB-ERMS-XL-BAS</v>
          </cell>
          <cell r="F129" t="str">
            <v>D</v>
          </cell>
          <cell r="G129">
            <v>40422</v>
          </cell>
          <cell r="H129">
            <v>-22353</v>
          </cell>
          <cell r="I129">
            <v>5</v>
          </cell>
        </row>
        <row r="130">
          <cell r="A130">
            <v>36721</v>
          </cell>
          <cell r="B130" t="str">
            <v>BURNER-TIP-SVCS</v>
          </cell>
          <cell r="C130" t="str">
            <v>NG-NYMEX</v>
          </cell>
          <cell r="D130" t="str">
            <v>DUB-ERMS-XL-BAS</v>
          </cell>
          <cell r="F130" t="str">
            <v>D</v>
          </cell>
          <cell r="G130">
            <v>40452</v>
          </cell>
          <cell r="H130">
            <v>-28308</v>
          </cell>
          <cell r="I130">
            <v>-2</v>
          </cell>
        </row>
        <row r="131">
          <cell r="A131">
            <v>36721</v>
          </cell>
          <cell r="B131" t="str">
            <v>BURNER-TIP-SVCS</v>
          </cell>
          <cell r="C131" t="str">
            <v>NG-NYMEX</v>
          </cell>
          <cell r="D131" t="str">
            <v>DUB-ERMS-XL-BAS</v>
          </cell>
          <cell r="F131" t="str">
            <v>D</v>
          </cell>
          <cell r="G131">
            <v>40483</v>
          </cell>
          <cell r="H131">
            <v>-25554</v>
          </cell>
          <cell r="I131">
            <v>-251</v>
          </cell>
        </row>
        <row r="132">
          <cell r="A132">
            <v>36721</v>
          </cell>
          <cell r="B132" t="str">
            <v>BURNER-TIP-SVCS</v>
          </cell>
          <cell r="C132" t="str">
            <v>NG-NYMEX</v>
          </cell>
          <cell r="D132" t="str">
            <v>DUB-ERMS-XL-BAS</v>
          </cell>
          <cell r="F132" t="str">
            <v>D</v>
          </cell>
          <cell r="G132">
            <v>40513</v>
          </cell>
          <cell r="H132">
            <v>-27686</v>
          </cell>
          <cell r="I132">
            <v>-6</v>
          </cell>
        </row>
        <row r="133">
          <cell r="A133">
            <v>36721</v>
          </cell>
          <cell r="B133" t="str">
            <v>BURNER-TIP-SVCS</v>
          </cell>
          <cell r="C133" t="str">
            <v>NG-NYMEX</v>
          </cell>
          <cell r="D133" t="str">
            <v>DUB-ERMS-XL-BAS</v>
          </cell>
          <cell r="F133" t="str">
            <v>D</v>
          </cell>
          <cell r="G133">
            <v>40544</v>
          </cell>
          <cell r="H133">
            <v>-26083</v>
          </cell>
          <cell r="I133">
            <v>-3</v>
          </cell>
        </row>
        <row r="134">
          <cell r="A134">
            <v>36721</v>
          </cell>
          <cell r="B134" t="str">
            <v>BURNER-TIP-SVCS</v>
          </cell>
          <cell r="C134" t="str">
            <v>NG-NYMEX</v>
          </cell>
          <cell r="D134" t="str">
            <v>DUB-ERMS-XL-BAS</v>
          </cell>
          <cell r="F134" t="str">
            <v>D</v>
          </cell>
          <cell r="G134">
            <v>40575</v>
          </cell>
          <cell r="H134">
            <v>-23454</v>
          </cell>
          <cell r="I134">
            <v>-3</v>
          </cell>
        </row>
        <row r="135">
          <cell r="A135">
            <v>36721</v>
          </cell>
          <cell r="B135" t="str">
            <v>BURNER-TIP-SVCS</v>
          </cell>
          <cell r="C135" t="str">
            <v>NG-NYMEX</v>
          </cell>
          <cell r="D135" t="str">
            <v>DUB-ERMS-XL-BAS</v>
          </cell>
          <cell r="F135" t="str">
            <v>D</v>
          </cell>
          <cell r="G135">
            <v>40603</v>
          </cell>
          <cell r="H135">
            <v>-26952</v>
          </cell>
          <cell r="I135">
            <v>-14</v>
          </cell>
        </row>
        <row r="136">
          <cell r="A136">
            <v>36721</v>
          </cell>
          <cell r="B136" t="str">
            <v>BURNER-TIP-SVCS</v>
          </cell>
          <cell r="C136" t="str">
            <v>NG-NYMEX</v>
          </cell>
          <cell r="D136" t="str">
            <v>DUB-ERMS-XL-BAS</v>
          </cell>
          <cell r="F136" t="str">
            <v>D</v>
          </cell>
          <cell r="G136">
            <v>40634</v>
          </cell>
          <cell r="H136">
            <v>-22019</v>
          </cell>
          <cell r="I136">
            <v>5</v>
          </cell>
        </row>
        <row r="137">
          <cell r="A137">
            <v>36721</v>
          </cell>
          <cell r="B137" t="str">
            <v>BURNER-TIP-SVCS</v>
          </cell>
          <cell r="C137" t="str">
            <v>NG-NYMEX</v>
          </cell>
          <cell r="D137" t="str">
            <v>DUB-ERMS-XL-BAS</v>
          </cell>
          <cell r="F137" t="str">
            <v>D</v>
          </cell>
          <cell r="G137">
            <v>40664</v>
          </cell>
          <cell r="H137">
            <v>-19561</v>
          </cell>
          <cell r="I137">
            <v>13</v>
          </cell>
        </row>
        <row r="138">
          <cell r="A138">
            <v>36721</v>
          </cell>
          <cell r="B138" t="str">
            <v>BURNER-TIP-SVCS</v>
          </cell>
          <cell r="C138" t="str">
            <v>NG-NYMEX</v>
          </cell>
          <cell r="D138" t="str">
            <v>DUB-ERMS-XL-BAS</v>
          </cell>
          <cell r="F138" t="str">
            <v>D</v>
          </cell>
          <cell r="G138">
            <v>40695</v>
          </cell>
          <cell r="H138">
            <v>-20806</v>
          </cell>
          <cell r="I138">
            <v>10</v>
          </cell>
        </row>
        <row r="139">
          <cell r="A139">
            <v>36721</v>
          </cell>
          <cell r="B139" t="str">
            <v>BURNER-TIP-SVCS</v>
          </cell>
          <cell r="C139" t="str">
            <v>NG-NYMEX</v>
          </cell>
          <cell r="D139" t="str">
            <v>DUB-ERMS-XL-BAS</v>
          </cell>
          <cell r="F139" t="str">
            <v>D</v>
          </cell>
          <cell r="G139">
            <v>40725</v>
          </cell>
          <cell r="H139">
            <v>-18745</v>
          </cell>
          <cell r="I139">
            <v>-1</v>
          </cell>
        </row>
        <row r="140">
          <cell r="A140">
            <v>36721</v>
          </cell>
          <cell r="B140" t="str">
            <v>BURNER-TIP-SVCS</v>
          </cell>
          <cell r="C140" t="str">
            <v>NG-NYMEX</v>
          </cell>
          <cell r="D140" t="str">
            <v>DUB-ERMS-XL-BAS</v>
          </cell>
          <cell r="F140" t="str">
            <v>D</v>
          </cell>
          <cell r="G140">
            <v>40756</v>
          </cell>
          <cell r="H140">
            <v>-17736</v>
          </cell>
          <cell r="I140">
            <v>-2</v>
          </cell>
        </row>
        <row r="141">
          <cell r="A141">
            <v>36721</v>
          </cell>
          <cell r="B141" t="str">
            <v>BURNER-TIP-SVCS</v>
          </cell>
          <cell r="C141" t="str">
            <v>NG-NYMEX</v>
          </cell>
          <cell r="D141" t="str">
            <v>DUB-ERMS-XL-PRC</v>
          </cell>
          <cell r="F141" t="str">
            <v>P</v>
          </cell>
          <cell r="G141">
            <v>36739</v>
          </cell>
          <cell r="H141">
            <v>351014</v>
          </cell>
          <cell r="I141">
            <v>351014</v>
          </cell>
        </row>
        <row r="142">
          <cell r="A142">
            <v>36721</v>
          </cell>
          <cell r="B142" t="str">
            <v>BURNER-TIP-SVCS</v>
          </cell>
          <cell r="C142" t="str">
            <v>NG-NYMEX</v>
          </cell>
          <cell r="D142" t="str">
            <v>DUB-ERMS-XL-PRC</v>
          </cell>
          <cell r="F142" t="str">
            <v>P</v>
          </cell>
          <cell r="G142">
            <v>36770</v>
          </cell>
          <cell r="H142">
            <v>384225</v>
          </cell>
          <cell r="I142">
            <v>384225</v>
          </cell>
        </row>
        <row r="143">
          <cell r="A143">
            <v>36721</v>
          </cell>
          <cell r="B143" t="str">
            <v>BURNER-TIP-SVCS</v>
          </cell>
          <cell r="C143" t="str">
            <v>NG-NYMEX</v>
          </cell>
          <cell r="D143" t="str">
            <v>DUB-ERMS-XL-PRC</v>
          </cell>
          <cell r="F143" t="str">
            <v>P</v>
          </cell>
          <cell r="G143">
            <v>36800</v>
          </cell>
          <cell r="H143">
            <v>614189</v>
          </cell>
          <cell r="I143">
            <v>614189</v>
          </cell>
        </row>
        <row r="144">
          <cell r="A144">
            <v>36721</v>
          </cell>
          <cell r="B144" t="str">
            <v>BURNER-TIP-SVCS</v>
          </cell>
          <cell r="C144" t="str">
            <v>NG-NYMEX</v>
          </cell>
          <cell r="D144" t="str">
            <v>DUB-ERMS-XL-PRC</v>
          </cell>
          <cell r="F144" t="str">
            <v>P</v>
          </cell>
          <cell r="G144">
            <v>36831</v>
          </cell>
          <cell r="H144">
            <v>973759</v>
          </cell>
          <cell r="I144">
            <v>973759</v>
          </cell>
        </row>
        <row r="145">
          <cell r="A145">
            <v>36721</v>
          </cell>
          <cell r="B145" t="str">
            <v>BURNER-TIP-SVCS</v>
          </cell>
          <cell r="C145" t="str">
            <v>NG-NYMEX</v>
          </cell>
          <cell r="D145" t="str">
            <v>DUB-ERMS-XL-PRC</v>
          </cell>
          <cell r="F145" t="str">
            <v>P</v>
          </cell>
          <cell r="G145">
            <v>36861</v>
          </cell>
          <cell r="H145">
            <v>1344931</v>
          </cell>
          <cell r="I145">
            <v>1344931</v>
          </cell>
        </row>
        <row r="146">
          <cell r="A146">
            <v>36721</v>
          </cell>
          <cell r="B146" t="str">
            <v>BURNER-TIP-SVCS</v>
          </cell>
          <cell r="C146" t="str">
            <v>NG-NYMEX</v>
          </cell>
          <cell r="D146" t="str">
            <v>DUB-ERMS-XL-PRC</v>
          </cell>
          <cell r="F146" t="str">
            <v>P</v>
          </cell>
          <cell r="G146">
            <v>36892</v>
          </cell>
          <cell r="H146">
            <v>1503689</v>
          </cell>
          <cell r="I146">
            <v>1503689</v>
          </cell>
        </row>
        <row r="147">
          <cell r="A147">
            <v>36721</v>
          </cell>
          <cell r="B147" t="str">
            <v>BURNER-TIP-SVCS</v>
          </cell>
          <cell r="C147" t="str">
            <v>NG-NYMEX</v>
          </cell>
          <cell r="D147" t="str">
            <v>DUB-ERMS-XL-PRC</v>
          </cell>
          <cell r="F147" t="str">
            <v>P</v>
          </cell>
          <cell r="G147">
            <v>36923</v>
          </cell>
          <cell r="H147">
            <v>858448</v>
          </cell>
          <cell r="I147">
            <v>858448</v>
          </cell>
        </row>
        <row r="148">
          <cell r="A148">
            <v>36721</v>
          </cell>
          <cell r="B148" t="str">
            <v>BURNER-TIP-SVCS</v>
          </cell>
          <cell r="C148" t="str">
            <v>NG-NYMEX</v>
          </cell>
          <cell r="D148" t="str">
            <v>DUB-ERMS-XL-PRC</v>
          </cell>
          <cell r="F148" t="str">
            <v>P</v>
          </cell>
          <cell r="G148">
            <v>36951</v>
          </cell>
          <cell r="H148">
            <v>738926</v>
          </cell>
          <cell r="I148">
            <v>738926</v>
          </cell>
        </row>
        <row r="149">
          <cell r="A149">
            <v>36721</v>
          </cell>
          <cell r="B149" t="str">
            <v>BURNER-TIP-SVCS</v>
          </cell>
          <cell r="C149" t="str">
            <v>NG-NYMEX</v>
          </cell>
          <cell r="D149" t="str">
            <v>DUB-ERMS-XL-PRC</v>
          </cell>
          <cell r="F149" t="str">
            <v>P</v>
          </cell>
          <cell r="G149">
            <v>36982</v>
          </cell>
          <cell r="H149">
            <v>-11190</v>
          </cell>
          <cell r="I149">
            <v>-11190</v>
          </cell>
        </row>
        <row r="150">
          <cell r="A150">
            <v>36721</v>
          </cell>
          <cell r="B150" t="str">
            <v>BURNER-TIP-SVCS</v>
          </cell>
          <cell r="C150" t="str">
            <v>NG-NYMEX</v>
          </cell>
          <cell r="D150" t="str">
            <v>DUB-ERMS-XL-PRC</v>
          </cell>
          <cell r="F150" t="str">
            <v>P</v>
          </cell>
          <cell r="G150">
            <v>37012</v>
          </cell>
          <cell r="H150">
            <v>-24901</v>
          </cell>
          <cell r="I150">
            <v>-24901</v>
          </cell>
        </row>
        <row r="151">
          <cell r="A151">
            <v>36721</v>
          </cell>
          <cell r="B151" t="str">
            <v>BURNER-TIP-SVCS</v>
          </cell>
          <cell r="C151" t="str">
            <v>NG-NYMEX</v>
          </cell>
          <cell r="D151" t="str">
            <v>DUB-ERMS-XL-PRC</v>
          </cell>
          <cell r="F151" t="str">
            <v>P</v>
          </cell>
          <cell r="G151">
            <v>37043</v>
          </cell>
          <cell r="H151">
            <v>75343</v>
          </cell>
          <cell r="I151">
            <v>75343</v>
          </cell>
        </row>
        <row r="152">
          <cell r="A152">
            <v>36721</v>
          </cell>
          <cell r="B152" t="str">
            <v>BURNER-TIP-SVCS</v>
          </cell>
          <cell r="C152" t="str">
            <v>NG-NYMEX</v>
          </cell>
          <cell r="D152" t="str">
            <v>DUB-ERMS-XL-PRC</v>
          </cell>
          <cell r="F152" t="str">
            <v>P</v>
          </cell>
          <cell r="G152">
            <v>37073</v>
          </cell>
          <cell r="H152">
            <v>42869</v>
          </cell>
          <cell r="I152">
            <v>42869</v>
          </cell>
        </row>
        <row r="153">
          <cell r="A153">
            <v>36721</v>
          </cell>
          <cell r="B153" t="str">
            <v>BURNER-TIP-SVCS</v>
          </cell>
          <cell r="C153" t="str">
            <v>NG-NYMEX</v>
          </cell>
          <cell r="D153" t="str">
            <v>DUB-ERMS-XL-PRC</v>
          </cell>
          <cell r="F153" t="str">
            <v>P</v>
          </cell>
          <cell r="G153">
            <v>37104</v>
          </cell>
          <cell r="H153">
            <v>46409</v>
          </cell>
          <cell r="I153">
            <v>46409</v>
          </cell>
        </row>
        <row r="154">
          <cell r="A154">
            <v>36721</v>
          </cell>
          <cell r="B154" t="str">
            <v>BURNER-TIP-SVCS</v>
          </cell>
          <cell r="C154" t="str">
            <v>NG-NYMEX</v>
          </cell>
          <cell r="D154" t="str">
            <v>DUB-ERMS-XL-PRC</v>
          </cell>
          <cell r="F154" t="str">
            <v>P</v>
          </cell>
          <cell r="G154">
            <v>37135</v>
          </cell>
          <cell r="H154">
            <v>-44446</v>
          </cell>
          <cell r="I154">
            <v>-44446</v>
          </cell>
        </row>
        <row r="155">
          <cell r="A155">
            <v>36721</v>
          </cell>
          <cell r="B155" t="str">
            <v>BURNER-TIP-SVCS</v>
          </cell>
          <cell r="C155" t="str">
            <v>NG-NYMEX</v>
          </cell>
          <cell r="D155" t="str">
            <v>DUB-ERMS-XL-PRC</v>
          </cell>
          <cell r="F155" t="str">
            <v>P</v>
          </cell>
          <cell r="G155">
            <v>37165</v>
          </cell>
          <cell r="H155">
            <v>-73797</v>
          </cell>
          <cell r="I155">
            <v>-73797</v>
          </cell>
        </row>
        <row r="156">
          <cell r="A156">
            <v>36721</v>
          </cell>
          <cell r="B156" t="str">
            <v>BURNER-TIP-SVCS</v>
          </cell>
          <cell r="C156" t="str">
            <v>NG-NYMEX</v>
          </cell>
          <cell r="D156" t="str">
            <v>DUB-ERMS-XL-PRC</v>
          </cell>
          <cell r="F156" t="str">
            <v>P</v>
          </cell>
          <cell r="G156">
            <v>37196</v>
          </cell>
          <cell r="H156">
            <v>54459</v>
          </cell>
          <cell r="I156">
            <v>54459</v>
          </cell>
        </row>
        <row r="157">
          <cell r="A157">
            <v>36721</v>
          </cell>
          <cell r="B157" t="str">
            <v>BURNER-TIP-SVCS</v>
          </cell>
          <cell r="C157" t="str">
            <v>NG-NYMEX</v>
          </cell>
          <cell r="D157" t="str">
            <v>DUB-ERMS-XL-PRC</v>
          </cell>
          <cell r="F157" t="str">
            <v>P</v>
          </cell>
          <cell r="G157">
            <v>37226</v>
          </cell>
          <cell r="H157">
            <v>82235</v>
          </cell>
          <cell r="I157">
            <v>82235</v>
          </cell>
        </row>
        <row r="158">
          <cell r="A158">
            <v>36721</v>
          </cell>
          <cell r="B158" t="str">
            <v>BURNER-TIP-SVCS</v>
          </cell>
          <cell r="C158" t="str">
            <v>NG-NYMEX</v>
          </cell>
          <cell r="D158" t="str">
            <v>DUB-ERMS-XL-PRC</v>
          </cell>
          <cell r="F158" t="str">
            <v>P</v>
          </cell>
          <cell r="G158">
            <v>37257</v>
          </cell>
          <cell r="H158">
            <v>332891</v>
          </cell>
          <cell r="I158">
            <v>332891</v>
          </cell>
        </row>
        <row r="159">
          <cell r="A159">
            <v>36721</v>
          </cell>
          <cell r="B159" t="str">
            <v>BURNER-TIP-SVCS</v>
          </cell>
          <cell r="C159" t="str">
            <v>NG-NYMEX</v>
          </cell>
          <cell r="D159" t="str">
            <v>DUB-ERMS-XL-PRC</v>
          </cell>
          <cell r="F159" t="str">
            <v>P</v>
          </cell>
          <cell r="G159">
            <v>37288</v>
          </cell>
          <cell r="H159">
            <v>360456</v>
          </cell>
          <cell r="I159">
            <v>360456</v>
          </cell>
        </row>
        <row r="160">
          <cell r="A160">
            <v>36721</v>
          </cell>
          <cell r="B160" t="str">
            <v>BURNER-TIP-SVCS</v>
          </cell>
          <cell r="C160" t="str">
            <v>NG-NYMEX</v>
          </cell>
          <cell r="D160" t="str">
            <v>DUB-ERMS-XL-PRC</v>
          </cell>
          <cell r="F160" t="str">
            <v>P</v>
          </cell>
          <cell r="G160">
            <v>37316</v>
          </cell>
          <cell r="H160">
            <v>257216</v>
          </cell>
          <cell r="I160">
            <v>257216</v>
          </cell>
        </row>
        <row r="161">
          <cell r="A161">
            <v>36721</v>
          </cell>
          <cell r="B161" t="str">
            <v>BURNER-TIP-SVCS</v>
          </cell>
          <cell r="C161" t="str">
            <v>NG-NYMEX</v>
          </cell>
          <cell r="D161" t="str">
            <v>DUB-ERMS-XL-PRC</v>
          </cell>
          <cell r="F161" t="str">
            <v>P</v>
          </cell>
          <cell r="G161">
            <v>37347</v>
          </cell>
          <cell r="H161">
            <v>127290</v>
          </cell>
          <cell r="I161">
            <v>127290</v>
          </cell>
        </row>
        <row r="162">
          <cell r="A162">
            <v>36721</v>
          </cell>
          <cell r="B162" t="str">
            <v>BURNER-TIP-SVCS</v>
          </cell>
          <cell r="C162" t="str">
            <v>NG-NYMEX</v>
          </cell>
          <cell r="D162" t="str">
            <v>DUB-ERMS-XL-PRC</v>
          </cell>
          <cell r="F162" t="str">
            <v>P</v>
          </cell>
          <cell r="G162">
            <v>37377</v>
          </cell>
          <cell r="H162">
            <v>237252</v>
          </cell>
          <cell r="I162">
            <v>237252</v>
          </cell>
        </row>
        <row r="163">
          <cell r="A163">
            <v>36721</v>
          </cell>
          <cell r="B163" t="str">
            <v>BURNER-TIP-SVCS</v>
          </cell>
          <cell r="C163" t="str">
            <v>NG-NYMEX</v>
          </cell>
          <cell r="D163" t="str">
            <v>DUB-ERMS-XL-PRC</v>
          </cell>
          <cell r="F163" t="str">
            <v>P</v>
          </cell>
          <cell r="G163">
            <v>37408</v>
          </cell>
          <cell r="H163">
            <v>149071</v>
          </cell>
          <cell r="I163">
            <v>149071</v>
          </cell>
        </row>
        <row r="164">
          <cell r="A164">
            <v>36721</v>
          </cell>
          <cell r="B164" t="str">
            <v>BURNER-TIP-SVCS</v>
          </cell>
          <cell r="C164" t="str">
            <v>NG-NYMEX</v>
          </cell>
          <cell r="D164" t="str">
            <v>DUB-ERMS-XL-PRC</v>
          </cell>
          <cell r="F164" t="str">
            <v>P</v>
          </cell>
          <cell r="G164">
            <v>37438</v>
          </cell>
          <cell r="H164">
            <v>152498</v>
          </cell>
          <cell r="I164">
            <v>152498</v>
          </cell>
        </row>
        <row r="165">
          <cell r="A165">
            <v>36721</v>
          </cell>
          <cell r="B165" t="str">
            <v>BURNER-TIP-SVCS</v>
          </cell>
          <cell r="C165" t="str">
            <v>NG-NYMEX</v>
          </cell>
          <cell r="D165" t="str">
            <v>DUB-ERMS-XL-PRC</v>
          </cell>
          <cell r="F165" t="str">
            <v>P</v>
          </cell>
          <cell r="G165">
            <v>37469</v>
          </cell>
          <cell r="H165">
            <v>153300</v>
          </cell>
          <cell r="I165">
            <v>153300</v>
          </cell>
        </row>
        <row r="166">
          <cell r="A166">
            <v>36721</v>
          </cell>
          <cell r="B166" t="str">
            <v>BURNER-TIP-SVCS</v>
          </cell>
          <cell r="C166" t="str">
            <v>NG-NYMEX</v>
          </cell>
          <cell r="D166" t="str">
            <v>DUB-ERMS-XL-PRC</v>
          </cell>
          <cell r="F166" t="str">
            <v>P</v>
          </cell>
          <cell r="G166">
            <v>37500</v>
          </cell>
          <cell r="H166">
            <v>143123</v>
          </cell>
          <cell r="I166">
            <v>143123</v>
          </cell>
        </row>
        <row r="167">
          <cell r="A167">
            <v>36721</v>
          </cell>
          <cell r="B167" t="str">
            <v>BURNER-TIP-SVCS</v>
          </cell>
          <cell r="C167" t="str">
            <v>NG-NYMEX</v>
          </cell>
          <cell r="D167" t="str">
            <v>DUB-ERMS-XL-PRC</v>
          </cell>
          <cell r="F167" t="str">
            <v>P</v>
          </cell>
          <cell r="G167">
            <v>37530</v>
          </cell>
          <cell r="H167">
            <v>116287</v>
          </cell>
          <cell r="I167">
            <v>116287</v>
          </cell>
        </row>
        <row r="168">
          <cell r="A168">
            <v>36721</v>
          </cell>
          <cell r="B168" t="str">
            <v>BURNER-TIP-SVCS</v>
          </cell>
          <cell r="C168" t="str">
            <v>NG-NYMEX</v>
          </cell>
          <cell r="D168" t="str">
            <v>DUB-ERMS-XL-PRC</v>
          </cell>
          <cell r="F168" t="str">
            <v>P</v>
          </cell>
          <cell r="G168">
            <v>37561</v>
          </cell>
          <cell r="H168">
            <v>206033</v>
          </cell>
          <cell r="I168">
            <v>206033</v>
          </cell>
        </row>
        <row r="169">
          <cell r="A169">
            <v>36721</v>
          </cell>
          <cell r="B169" t="str">
            <v>BURNER-TIP-SVCS</v>
          </cell>
          <cell r="C169" t="str">
            <v>NG-NYMEX</v>
          </cell>
          <cell r="D169" t="str">
            <v>DUB-ERMS-XL-PRC</v>
          </cell>
          <cell r="F169" t="str">
            <v>P</v>
          </cell>
          <cell r="G169">
            <v>37591</v>
          </cell>
          <cell r="H169">
            <v>169610</v>
          </cell>
          <cell r="I169">
            <v>169610</v>
          </cell>
        </row>
        <row r="170">
          <cell r="A170">
            <v>36721</v>
          </cell>
          <cell r="B170" t="str">
            <v>BURNER-TIP-SVCS</v>
          </cell>
          <cell r="C170" t="str">
            <v>NG-NYMEX</v>
          </cell>
          <cell r="D170" t="str">
            <v>DUB-ERMS-XL-PRC</v>
          </cell>
          <cell r="F170" t="str">
            <v>P</v>
          </cell>
          <cell r="G170">
            <v>37622</v>
          </cell>
          <cell r="H170">
            <v>264732</v>
          </cell>
          <cell r="I170">
            <v>264732</v>
          </cell>
        </row>
        <row r="171">
          <cell r="A171">
            <v>36721</v>
          </cell>
          <cell r="B171" t="str">
            <v>BURNER-TIP-SVCS</v>
          </cell>
          <cell r="C171" t="str">
            <v>NG-NYMEX</v>
          </cell>
          <cell r="D171" t="str">
            <v>DUB-ERMS-XL-PRC</v>
          </cell>
          <cell r="F171" t="str">
            <v>P</v>
          </cell>
          <cell r="G171">
            <v>37653</v>
          </cell>
          <cell r="H171">
            <v>-204511</v>
          </cell>
          <cell r="I171">
            <v>-204511</v>
          </cell>
        </row>
        <row r="172">
          <cell r="A172">
            <v>36721</v>
          </cell>
          <cell r="B172" t="str">
            <v>BURNER-TIP-SVCS</v>
          </cell>
          <cell r="C172" t="str">
            <v>NG-NYMEX</v>
          </cell>
          <cell r="D172" t="str">
            <v>DUB-ERMS-XL-PRC</v>
          </cell>
          <cell r="F172" t="str">
            <v>P</v>
          </cell>
          <cell r="G172">
            <v>37681</v>
          </cell>
          <cell r="H172">
            <v>-98359</v>
          </cell>
          <cell r="I172">
            <v>-98359</v>
          </cell>
        </row>
        <row r="173">
          <cell r="A173">
            <v>36721</v>
          </cell>
          <cell r="B173" t="str">
            <v>BURNER-TIP-SVCS</v>
          </cell>
          <cell r="C173" t="str">
            <v>NG-NYMEX</v>
          </cell>
          <cell r="D173" t="str">
            <v>DUB-ERMS-XL-PRC</v>
          </cell>
          <cell r="F173" t="str">
            <v>P</v>
          </cell>
          <cell r="G173">
            <v>37712</v>
          </cell>
          <cell r="H173">
            <v>-56536</v>
          </cell>
          <cell r="I173">
            <v>-56536</v>
          </cell>
        </row>
        <row r="174">
          <cell r="A174">
            <v>36721</v>
          </cell>
          <cell r="B174" t="str">
            <v>BURNER-TIP-SVCS</v>
          </cell>
          <cell r="C174" t="str">
            <v>NG-NYMEX</v>
          </cell>
          <cell r="D174" t="str">
            <v>DUB-ERMS-XL-PRC</v>
          </cell>
          <cell r="F174" t="str">
            <v>P</v>
          </cell>
          <cell r="G174">
            <v>37742</v>
          </cell>
          <cell r="H174">
            <v>-38981</v>
          </cell>
          <cell r="I174">
            <v>-38981</v>
          </cell>
        </row>
        <row r="175">
          <cell r="A175">
            <v>36721</v>
          </cell>
          <cell r="B175" t="str">
            <v>BURNER-TIP-SVCS</v>
          </cell>
          <cell r="C175" t="str">
            <v>NG-NYMEX</v>
          </cell>
          <cell r="D175" t="str">
            <v>DUB-ERMS-XL-PRC</v>
          </cell>
          <cell r="F175" t="str">
            <v>P</v>
          </cell>
          <cell r="G175">
            <v>37773</v>
          </cell>
          <cell r="H175">
            <v>-23197</v>
          </cell>
          <cell r="I175">
            <v>-23197</v>
          </cell>
        </row>
        <row r="176">
          <cell r="A176">
            <v>36721</v>
          </cell>
          <cell r="B176" t="str">
            <v>BURNER-TIP-SVCS</v>
          </cell>
          <cell r="C176" t="str">
            <v>NG-NYMEX</v>
          </cell>
          <cell r="D176" t="str">
            <v>DUB-ERMS-XL-PRC</v>
          </cell>
          <cell r="F176" t="str">
            <v>P</v>
          </cell>
          <cell r="G176">
            <v>37803</v>
          </cell>
          <cell r="H176">
            <v>-103838</v>
          </cell>
          <cell r="I176">
            <v>-103838</v>
          </cell>
        </row>
        <row r="177">
          <cell r="A177">
            <v>36721</v>
          </cell>
          <cell r="B177" t="str">
            <v>BURNER-TIP-SVCS</v>
          </cell>
          <cell r="C177" t="str">
            <v>NG-NYMEX</v>
          </cell>
          <cell r="D177" t="str">
            <v>DUB-ERMS-XL-PRC</v>
          </cell>
          <cell r="F177" t="str">
            <v>P</v>
          </cell>
          <cell r="G177">
            <v>37834</v>
          </cell>
          <cell r="H177">
            <v>-99277</v>
          </cell>
          <cell r="I177">
            <v>-99277</v>
          </cell>
        </row>
        <row r="178">
          <cell r="A178">
            <v>36721</v>
          </cell>
          <cell r="B178" t="str">
            <v>BURNER-TIP-SVCS</v>
          </cell>
          <cell r="C178" t="str">
            <v>NG-NYMEX</v>
          </cell>
          <cell r="D178" t="str">
            <v>DUB-ERMS-XL-PRC</v>
          </cell>
          <cell r="F178" t="str">
            <v>P</v>
          </cell>
          <cell r="G178">
            <v>37865</v>
          </cell>
          <cell r="H178">
            <v>-100367</v>
          </cell>
          <cell r="I178">
            <v>-100367</v>
          </cell>
        </row>
        <row r="179">
          <cell r="A179">
            <v>36721</v>
          </cell>
          <cell r="B179" t="str">
            <v>BURNER-TIP-SVCS</v>
          </cell>
          <cell r="C179" t="str">
            <v>NG-NYMEX</v>
          </cell>
          <cell r="D179" t="str">
            <v>DUB-ERMS-XL-PRC</v>
          </cell>
          <cell r="F179" t="str">
            <v>P</v>
          </cell>
          <cell r="G179">
            <v>37895</v>
          </cell>
          <cell r="H179">
            <v>-124688</v>
          </cell>
          <cell r="I179">
            <v>-124688</v>
          </cell>
        </row>
        <row r="180">
          <cell r="A180">
            <v>36721</v>
          </cell>
          <cell r="B180" t="str">
            <v>BURNER-TIP-SVCS</v>
          </cell>
          <cell r="C180" t="str">
            <v>NG-NYMEX</v>
          </cell>
          <cell r="D180" t="str">
            <v>DUB-ERMS-XL-PRC</v>
          </cell>
          <cell r="F180" t="str">
            <v>P</v>
          </cell>
          <cell r="G180">
            <v>37926</v>
          </cell>
          <cell r="H180">
            <v>-144358</v>
          </cell>
          <cell r="I180">
            <v>-144358</v>
          </cell>
        </row>
        <row r="181">
          <cell r="A181">
            <v>36721</v>
          </cell>
          <cell r="B181" t="str">
            <v>BURNER-TIP-SVCS</v>
          </cell>
          <cell r="C181" t="str">
            <v>NG-NYMEX</v>
          </cell>
          <cell r="D181" t="str">
            <v>DUB-ERMS-XL-PRC</v>
          </cell>
          <cell r="F181" t="str">
            <v>P</v>
          </cell>
          <cell r="G181">
            <v>37956</v>
          </cell>
          <cell r="H181">
            <v>-156194</v>
          </cell>
          <cell r="I181">
            <v>-156194</v>
          </cell>
        </row>
        <row r="182">
          <cell r="A182">
            <v>36721</v>
          </cell>
          <cell r="B182" t="str">
            <v>BURNER-TIP-SVCS</v>
          </cell>
          <cell r="C182" t="str">
            <v>NG-NYMEX</v>
          </cell>
          <cell r="D182" t="str">
            <v>DUB-ERMS-XL-PRC</v>
          </cell>
          <cell r="F182" t="str">
            <v>P</v>
          </cell>
          <cell r="G182">
            <v>37987</v>
          </cell>
          <cell r="H182">
            <v>-188944</v>
          </cell>
          <cell r="I182">
            <v>-188944</v>
          </cell>
        </row>
        <row r="183">
          <cell r="A183">
            <v>36721</v>
          </cell>
          <cell r="B183" t="str">
            <v>BURNER-TIP-SVCS</v>
          </cell>
          <cell r="C183" t="str">
            <v>NG-NYMEX</v>
          </cell>
          <cell r="D183" t="str">
            <v>DUB-ERMS-XL-PRC</v>
          </cell>
          <cell r="F183" t="str">
            <v>P</v>
          </cell>
          <cell r="G183">
            <v>38018</v>
          </cell>
          <cell r="H183">
            <v>-166492</v>
          </cell>
          <cell r="I183">
            <v>-166492</v>
          </cell>
        </row>
        <row r="184">
          <cell r="A184">
            <v>36721</v>
          </cell>
          <cell r="B184" t="str">
            <v>BURNER-TIP-SVCS</v>
          </cell>
          <cell r="C184" t="str">
            <v>NG-NYMEX</v>
          </cell>
          <cell r="D184" t="str">
            <v>DUB-ERMS-XL-PRC</v>
          </cell>
          <cell r="F184" t="str">
            <v>P</v>
          </cell>
          <cell r="G184">
            <v>38047</v>
          </cell>
          <cell r="H184">
            <v>-151428</v>
          </cell>
          <cell r="I184">
            <v>-151428</v>
          </cell>
        </row>
        <row r="185">
          <cell r="A185">
            <v>36721</v>
          </cell>
          <cell r="B185" t="str">
            <v>BURNER-TIP-SVCS</v>
          </cell>
          <cell r="C185" t="str">
            <v>NG-NYMEX</v>
          </cell>
          <cell r="D185" t="str">
            <v>DUB-ERMS-XL-PRC</v>
          </cell>
          <cell r="F185" t="str">
            <v>P</v>
          </cell>
          <cell r="G185">
            <v>38078</v>
          </cell>
          <cell r="H185">
            <v>-98816</v>
          </cell>
          <cell r="I185">
            <v>-98816</v>
          </cell>
        </row>
        <row r="186">
          <cell r="A186">
            <v>36721</v>
          </cell>
          <cell r="B186" t="str">
            <v>BURNER-TIP-SVCS</v>
          </cell>
          <cell r="C186" t="str">
            <v>NG-NYMEX</v>
          </cell>
          <cell r="D186" t="str">
            <v>DUB-ERMS-XL-PRC</v>
          </cell>
          <cell r="F186" t="str">
            <v>P</v>
          </cell>
          <cell r="G186">
            <v>38108</v>
          </cell>
          <cell r="H186">
            <v>-75946</v>
          </cell>
          <cell r="I186">
            <v>-75946</v>
          </cell>
        </row>
        <row r="187">
          <cell r="A187">
            <v>36721</v>
          </cell>
          <cell r="B187" t="str">
            <v>BURNER-TIP-SVCS</v>
          </cell>
          <cell r="C187" t="str">
            <v>NG-NYMEX</v>
          </cell>
          <cell r="D187" t="str">
            <v>DUB-ERMS-XL-PRC</v>
          </cell>
          <cell r="F187" t="str">
            <v>P</v>
          </cell>
          <cell r="G187">
            <v>38139</v>
          </cell>
          <cell r="H187">
            <v>-65783</v>
          </cell>
          <cell r="I187">
            <v>-65783</v>
          </cell>
        </row>
        <row r="188">
          <cell r="A188">
            <v>36721</v>
          </cell>
          <cell r="B188" t="str">
            <v>BURNER-TIP-SVCS</v>
          </cell>
          <cell r="C188" t="str">
            <v>NG-NYMEX</v>
          </cell>
          <cell r="D188" t="str">
            <v>DUB-ERMS-XL-PRC</v>
          </cell>
          <cell r="F188" t="str">
            <v>P</v>
          </cell>
          <cell r="G188">
            <v>38169</v>
          </cell>
          <cell r="H188">
            <v>-63223</v>
          </cell>
          <cell r="I188">
            <v>-63223</v>
          </cell>
        </row>
        <row r="189">
          <cell r="A189">
            <v>36721</v>
          </cell>
          <cell r="B189" t="str">
            <v>BURNER-TIP-SVCS</v>
          </cell>
          <cell r="C189" t="str">
            <v>NG-NYMEX</v>
          </cell>
          <cell r="D189" t="str">
            <v>DUB-ERMS-XL-PRC</v>
          </cell>
          <cell r="F189" t="str">
            <v>P</v>
          </cell>
          <cell r="G189">
            <v>38200</v>
          </cell>
          <cell r="H189">
            <v>-68366</v>
          </cell>
          <cell r="I189">
            <v>-68366</v>
          </cell>
        </row>
        <row r="190">
          <cell r="A190">
            <v>36721</v>
          </cell>
          <cell r="B190" t="str">
            <v>BURNER-TIP-SVCS</v>
          </cell>
          <cell r="C190" t="str">
            <v>NG-NYMEX</v>
          </cell>
          <cell r="D190" t="str">
            <v>DUB-ERMS-XL-PRC</v>
          </cell>
          <cell r="F190" t="str">
            <v>P</v>
          </cell>
          <cell r="G190">
            <v>38231</v>
          </cell>
          <cell r="H190">
            <v>-60077</v>
          </cell>
          <cell r="I190">
            <v>-60077</v>
          </cell>
        </row>
        <row r="191">
          <cell r="A191">
            <v>36721</v>
          </cell>
          <cell r="B191" t="str">
            <v>BURNER-TIP-SVCS</v>
          </cell>
          <cell r="C191" t="str">
            <v>NG-NYMEX</v>
          </cell>
          <cell r="D191" t="str">
            <v>DUB-ERMS-XL-PRC</v>
          </cell>
          <cell r="F191" t="str">
            <v>P</v>
          </cell>
          <cell r="G191">
            <v>38261</v>
          </cell>
          <cell r="H191">
            <v>-73583</v>
          </cell>
          <cell r="I191">
            <v>-73583</v>
          </cell>
        </row>
        <row r="192">
          <cell r="A192">
            <v>36721</v>
          </cell>
          <cell r="B192" t="str">
            <v>BURNER-TIP-SVCS</v>
          </cell>
          <cell r="C192" t="str">
            <v>NG-NYMEX</v>
          </cell>
          <cell r="D192" t="str">
            <v>DUB-ERMS-XL-PRC</v>
          </cell>
          <cell r="F192" t="str">
            <v>P</v>
          </cell>
          <cell r="G192">
            <v>38292</v>
          </cell>
          <cell r="H192">
            <v>-84196</v>
          </cell>
          <cell r="I192">
            <v>-84196</v>
          </cell>
        </row>
        <row r="193">
          <cell r="A193">
            <v>36721</v>
          </cell>
          <cell r="B193" t="str">
            <v>BURNER-TIP-SVCS</v>
          </cell>
          <cell r="C193" t="str">
            <v>NG-NYMEX</v>
          </cell>
          <cell r="D193" t="str">
            <v>DUB-ERMS-XL-PRC</v>
          </cell>
          <cell r="F193" t="str">
            <v>P</v>
          </cell>
          <cell r="G193">
            <v>38322</v>
          </cell>
          <cell r="H193">
            <v>-92000</v>
          </cell>
          <cell r="I193">
            <v>-92000</v>
          </cell>
        </row>
        <row r="194">
          <cell r="A194">
            <v>36721</v>
          </cell>
          <cell r="B194" t="str">
            <v>BURNER-TIP-SVCS</v>
          </cell>
          <cell r="C194" t="str">
            <v>NG-NYMEX</v>
          </cell>
          <cell r="D194" t="str">
            <v>DUB-ERMS-XL-PRC</v>
          </cell>
          <cell r="F194" t="str">
            <v>P</v>
          </cell>
          <cell r="G194">
            <v>38353</v>
          </cell>
          <cell r="H194">
            <v>-109555</v>
          </cell>
          <cell r="I194">
            <v>-109555</v>
          </cell>
        </row>
        <row r="195">
          <cell r="A195">
            <v>36721</v>
          </cell>
          <cell r="B195" t="str">
            <v>BURNER-TIP-SVCS</v>
          </cell>
          <cell r="C195" t="str">
            <v>NG-NYMEX</v>
          </cell>
          <cell r="D195" t="str">
            <v>DUB-ERMS-XL-PRC</v>
          </cell>
          <cell r="F195" t="str">
            <v>P</v>
          </cell>
          <cell r="G195">
            <v>38384</v>
          </cell>
          <cell r="H195">
            <v>-98275</v>
          </cell>
          <cell r="I195">
            <v>-98275</v>
          </cell>
        </row>
        <row r="196">
          <cell r="A196">
            <v>36721</v>
          </cell>
          <cell r="B196" t="str">
            <v>BURNER-TIP-SVCS</v>
          </cell>
          <cell r="C196" t="str">
            <v>NG-NYMEX</v>
          </cell>
          <cell r="D196" t="str">
            <v>DUB-ERMS-XL-PRC</v>
          </cell>
          <cell r="F196" t="str">
            <v>P</v>
          </cell>
          <cell r="G196">
            <v>38412</v>
          </cell>
          <cell r="H196">
            <v>-87533</v>
          </cell>
          <cell r="I196">
            <v>-87533</v>
          </cell>
        </row>
        <row r="197">
          <cell r="A197">
            <v>36721</v>
          </cell>
          <cell r="B197" t="str">
            <v>BURNER-TIP-SVCS</v>
          </cell>
          <cell r="C197" t="str">
            <v>NG-NYMEX</v>
          </cell>
          <cell r="D197" t="str">
            <v>DUB-ERMS-XL-PRC</v>
          </cell>
          <cell r="F197" t="str">
            <v>P</v>
          </cell>
          <cell r="G197">
            <v>38443</v>
          </cell>
          <cell r="H197">
            <v>-67408</v>
          </cell>
          <cell r="I197">
            <v>-67408</v>
          </cell>
        </row>
        <row r="198">
          <cell r="A198">
            <v>36721</v>
          </cell>
          <cell r="B198" t="str">
            <v>BURNER-TIP-SVCS</v>
          </cell>
          <cell r="C198" t="str">
            <v>NG-NYMEX</v>
          </cell>
          <cell r="D198" t="str">
            <v>DUB-ERMS-XL-PRC</v>
          </cell>
          <cell r="F198" t="str">
            <v>P</v>
          </cell>
          <cell r="G198">
            <v>38473</v>
          </cell>
          <cell r="H198">
            <v>-51910</v>
          </cell>
          <cell r="I198">
            <v>-51910</v>
          </cell>
        </row>
        <row r="199">
          <cell r="A199">
            <v>36721</v>
          </cell>
          <cell r="B199" t="str">
            <v>BURNER-TIP-SVCS</v>
          </cell>
          <cell r="C199" t="str">
            <v>NG-NYMEX</v>
          </cell>
          <cell r="D199" t="str">
            <v>DUB-ERMS-XL-PRC</v>
          </cell>
          <cell r="F199" t="str">
            <v>P</v>
          </cell>
          <cell r="G199">
            <v>38504</v>
          </cell>
          <cell r="H199">
            <v>-49328</v>
          </cell>
          <cell r="I199">
            <v>-49328</v>
          </cell>
        </row>
        <row r="200">
          <cell r="A200">
            <v>36721</v>
          </cell>
          <cell r="B200" t="str">
            <v>BURNER-TIP-SVCS</v>
          </cell>
          <cell r="C200" t="str">
            <v>NG-NYMEX</v>
          </cell>
          <cell r="D200" t="str">
            <v>DUB-ERMS-XL-PRC</v>
          </cell>
          <cell r="F200" t="str">
            <v>P</v>
          </cell>
          <cell r="G200">
            <v>38534</v>
          </cell>
          <cell r="H200">
            <v>-49699</v>
          </cell>
          <cell r="I200">
            <v>-49699</v>
          </cell>
        </row>
        <row r="201">
          <cell r="A201">
            <v>36721</v>
          </cell>
          <cell r="B201" t="str">
            <v>BURNER-TIP-SVCS</v>
          </cell>
          <cell r="C201" t="str">
            <v>NG-NYMEX</v>
          </cell>
          <cell r="D201" t="str">
            <v>DUB-ERMS-XL-PRC</v>
          </cell>
          <cell r="F201" t="str">
            <v>P</v>
          </cell>
          <cell r="G201">
            <v>38565</v>
          </cell>
          <cell r="H201">
            <v>-49293</v>
          </cell>
          <cell r="I201">
            <v>-49293</v>
          </cell>
        </row>
        <row r="202">
          <cell r="A202">
            <v>36721</v>
          </cell>
          <cell r="B202" t="str">
            <v>BURNER-TIP-SVCS</v>
          </cell>
          <cell r="C202" t="str">
            <v>NG-NYMEX</v>
          </cell>
          <cell r="D202" t="str">
            <v>DUB-ERMS-XL-PRC</v>
          </cell>
          <cell r="F202" t="str">
            <v>P</v>
          </cell>
          <cell r="G202">
            <v>38596</v>
          </cell>
          <cell r="H202">
            <v>-47776</v>
          </cell>
          <cell r="I202">
            <v>-47776</v>
          </cell>
        </row>
        <row r="203">
          <cell r="A203">
            <v>36721</v>
          </cell>
          <cell r="B203" t="str">
            <v>BURNER-TIP-SVCS</v>
          </cell>
          <cell r="C203" t="str">
            <v>NG-NYMEX</v>
          </cell>
          <cell r="D203" t="str">
            <v>DUB-ERMS-XL-PRC</v>
          </cell>
          <cell r="F203" t="str">
            <v>P</v>
          </cell>
          <cell r="G203">
            <v>38626</v>
          </cell>
          <cell r="H203">
            <v>-59238</v>
          </cell>
          <cell r="I203">
            <v>-59238</v>
          </cell>
        </row>
        <row r="204">
          <cell r="A204">
            <v>36721</v>
          </cell>
          <cell r="B204" t="str">
            <v>BURNER-TIP-SVCS</v>
          </cell>
          <cell r="C204" t="str">
            <v>NG-NYMEX</v>
          </cell>
          <cell r="D204" t="str">
            <v>DUB-ERMS-XL-PRC</v>
          </cell>
          <cell r="F204" t="str">
            <v>P</v>
          </cell>
          <cell r="G204">
            <v>38657</v>
          </cell>
          <cell r="H204">
            <v>-75775</v>
          </cell>
          <cell r="I204">
            <v>-75775</v>
          </cell>
        </row>
        <row r="205">
          <cell r="A205">
            <v>36721</v>
          </cell>
          <cell r="B205" t="str">
            <v>BURNER-TIP-SVCS</v>
          </cell>
          <cell r="C205" t="str">
            <v>NG-NYMEX</v>
          </cell>
          <cell r="D205" t="str">
            <v>DUB-ERMS-XL-PRC</v>
          </cell>
          <cell r="F205" t="str">
            <v>P</v>
          </cell>
          <cell r="G205">
            <v>38687</v>
          </cell>
          <cell r="H205">
            <v>-83267</v>
          </cell>
          <cell r="I205">
            <v>-83267</v>
          </cell>
        </row>
        <row r="206">
          <cell r="A206">
            <v>36721</v>
          </cell>
          <cell r="B206" t="str">
            <v>BURNER-TIP-SVCS</v>
          </cell>
          <cell r="C206" t="str">
            <v>NG-NYMEX</v>
          </cell>
          <cell r="D206" t="str">
            <v>DUB-ERMS-XL-PRC</v>
          </cell>
          <cell r="F206" t="str">
            <v>P</v>
          </cell>
          <cell r="G206">
            <v>38718</v>
          </cell>
          <cell r="H206">
            <v>-94762</v>
          </cell>
          <cell r="I206">
            <v>-94762</v>
          </cell>
        </row>
        <row r="207">
          <cell r="A207">
            <v>36721</v>
          </cell>
          <cell r="B207" t="str">
            <v>BURNER-TIP-SVCS</v>
          </cell>
          <cell r="C207" t="str">
            <v>NG-NYMEX</v>
          </cell>
          <cell r="D207" t="str">
            <v>DUB-ERMS-XL-PRC</v>
          </cell>
          <cell r="F207" t="str">
            <v>P</v>
          </cell>
          <cell r="G207">
            <v>38749</v>
          </cell>
          <cell r="H207">
            <v>-85165</v>
          </cell>
          <cell r="I207">
            <v>-85165</v>
          </cell>
        </row>
        <row r="208">
          <cell r="A208">
            <v>36721</v>
          </cell>
          <cell r="B208" t="str">
            <v>BURNER-TIP-SVCS</v>
          </cell>
          <cell r="C208" t="str">
            <v>NG-NYMEX</v>
          </cell>
          <cell r="D208" t="str">
            <v>DUB-ERMS-XL-PRC</v>
          </cell>
          <cell r="F208" t="str">
            <v>P</v>
          </cell>
          <cell r="G208">
            <v>38777</v>
          </cell>
          <cell r="H208">
            <v>-77588</v>
          </cell>
          <cell r="I208">
            <v>-77588</v>
          </cell>
        </row>
        <row r="209">
          <cell r="A209">
            <v>36721</v>
          </cell>
          <cell r="B209" t="str">
            <v>BURNER-TIP-SVCS</v>
          </cell>
          <cell r="C209" t="str">
            <v>NG-NYMEX</v>
          </cell>
          <cell r="D209" t="str">
            <v>DUB-ERMS-XL-PRC</v>
          </cell>
          <cell r="F209" t="str">
            <v>P</v>
          </cell>
          <cell r="G209">
            <v>38808</v>
          </cell>
          <cell r="H209">
            <v>-60605</v>
          </cell>
          <cell r="I209">
            <v>-60605</v>
          </cell>
        </row>
        <row r="210">
          <cell r="A210">
            <v>36721</v>
          </cell>
          <cell r="B210" t="str">
            <v>BURNER-TIP-SVCS</v>
          </cell>
          <cell r="C210" t="str">
            <v>NG-NYMEX</v>
          </cell>
          <cell r="D210" t="str">
            <v>DUB-ERMS-XL-PRC</v>
          </cell>
          <cell r="F210" t="str">
            <v>P</v>
          </cell>
          <cell r="G210">
            <v>38838</v>
          </cell>
          <cell r="H210">
            <v>-46978</v>
          </cell>
          <cell r="I210">
            <v>-46978</v>
          </cell>
        </row>
        <row r="211">
          <cell r="A211">
            <v>36721</v>
          </cell>
          <cell r="B211" t="str">
            <v>BURNER-TIP-SVCS</v>
          </cell>
          <cell r="C211" t="str">
            <v>NG-NYMEX</v>
          </cell>
          <cell r="D211" t="str">
            <v>DUB-ERMS-XL-PRC</v>
          </cell>
          <cell r="F211" t="str">
            <v>P</v>
          </cell>
          <cell r="G211">
            <v>38869</v>
          </cell>
          <cell r="H211">
            <v>-44859</v>
          </cell>
          <cell r="I211">
            <v>-44859</v>
          </cell>
        </row>
        <row r="212">
          <cell r="A212">
            <v>36721</v>
          </cell>
          <cell r="B212" t="str">
            <v>BURNER-TIP-SVCS</v>
          </cell>
          <cell r="C212" t="str">
            <v>NG-NYMEX</v>
          </cell>
          <cell r="D212" t="str">
            <v>DUB-ERMS-XL-PRC</v>
          </cell>
          <cell r="F212" t="str">
            <v>P</v>
          </cell>
          <cell r="G212">
            <v>38899</v>
          </cell>
          <cell r="H212">
            <v>-45625</v>
          </cell>
          <cell r="I212">
            <v>-45625</v>
          </cell>
        </row>
        <row r="213">
          <cell r="A213">
            <v>36721</v>
          </cell>
          <cell r="B213" t="str">
            <v>BURNER-TIP-SVCS</v>
          </cell>
          <cell r="C213" t="str">
            <v>NG-NYMEX</v>
          </cell>
          <cell r="D213" t="str">
            <v>DUB-ERMS-XL-PRC</v>
          </cell>
          <cell r="F213" t="str">
            <v>P</v>
          </cell>
          <cell r="G213">
            <v>38930</v>
          </cell>
          <cell r="H213">
            <v>-46081</v>
          </cell>
          <cell r="I213">
            <v>-46081</v>
          </cell>
        </row>
        <row r="214">
          <cell r="A214">
            <v>36721</v>
          </cell>
          <cell r="B214" t="str">
            <v>BURNER-TIP-SVCS</v>
          </cell>
          <cell r="C214" t="str">
            <v>NG-NYMEX</v>
          </cell>
          <cell r="D214" t="str">
            <v>DUB-ERMS-XL-PRC</v>
          </cell>
          <cell r="F214" t="str">
            <v>P</v>
          </cell>
          <cell r="G214">
            <v>38961</v>
          </cell>
          <cell r="H214">
            <v>-44666</v>
          </cell>
          <cell r="I214">
            <v>-44666</v>
          </cell>
        </row>
        <row r="215">
          <cell r="A215">
            <v>36721</v>
          </cell>
          <cell r="B215" t="str">
            <v>BURNER-TIP-SVCS</v>
          </cell>
          <cell r="C215" t="str">
            <v>NG-NYMEX</v>
          </cell>
          <cell r="D215" t="str">
            <v>DUB-ERMS-XL-PRC</v>
          </cell>
          <cell r="F215" t="str">
            <v>P</v>
          </cell>
          <cell r="G215">
            <v>38991</v>
          </cell>
          <cell r="H215">
            <v>-55355</v>
          </cell>
          <cell r="I215">
            <v>-55355</v>
          </cell>
        </row>
        <row r="216">
          <cell r="A216">
            <v>36721</v>
          </cell>
          <cell r="B216" t="str">
            <v>BURNER-TIP-SVCS</v>
          </cell>
          <cell r="C216" t="str">
            <v>NG-NYMEX</v>
          </cell>
          <cell r="D216" t="str">
            <v>DUB-ERMS-XL-PRC</v>
          </cell>
          <cell r="F216" t="str">
            <v>P</v>
          </cell>
          <cell r="G216">
            <v>39022</v>
          </cell>
          <cell r="H216">
            <v>-70669</v>
          </cell>
          <cell r="I216">
            <v>-70669</v>
          </cell>
        </row>
        <row r="217">
          <cell r="A217">
            <v>36721</v>
          </cell>
          <cell r="B217" t="str">
            <v>BURNER-TIP-SVCS</v>
          </cell>
          <cell r="C217" t="str">
            <v>NG-NYMEX</v>
          </cell>
          <cell r="D217" t="str">
            <v>DUB-ERMS-XL-PRC</v>
          </cell>
          <cell r="F217" t="str">
            <v>P</v>
          </cell>
          <cell r="G217">
            <v>39052</v>
          </cell>
          <cell r="H217">
            <v>-77639</v>
          </cell>
          <cell r="I217">
            <v>-77639</v>
          </cell>
        </row>
        <row r="218">
          <cell r="A218">
            <v>36721</v>
          </cell>
          <cell r="B218" t="str">
            <v>BURNER-TIP-SVCS</v>
          </cell>
          <cell r="C218" t="str">
            <v>NG-NYMEX</v>
          </cell>
          <cell r="D218" t="str">
            <v>DUB-ERMS-XL-PRC</v>
          </cell>
          <cell r="F218" t="str">
            <v>P</v>
          </cell>
          <cell r="G218">
            <v>39083</v>
          </cell>
          <cell r="H218">
            <v>-88167</v>
          </cell>
          <cell r="I218">
            <v>-88167</v>
          </cell>
        </row>
        <row r="219">
          <cell r="A219">
            <v>36721</v>
          </cell>
          <cell r="B219" t="str">
            <v>BURNER-TIP-SVCS</v>
          </cell>
          <cell r="C219" t="str">
            <v>NG-NYMEX</v>
          </cell>
          <cell r="D219" t="str">
            <v>DUB-ERMS-XL-PRC</v>
          </cell>
          <cell r="F219" t="str">
            <v>P</v>
          </cell>
          <cell r="G219">
            <v>39114</v>
          </cell>
          <cell r="H219">
            <v>-79308</v>
          </cell>
          <cell r="I219">
            <v>-79308</v>
          </cell>
        </row>
        <row r="220">
          <cell r="A220">
            <v>36721</v>
          </cell>
          <cell r="B220" t="str">
            <v>BURNER-TIP-SVCS</v>
          </cell>
          <cell r="C220" t="str">
            <v>NG-NYMEX</v>
          </cell>
          <cell r="D220" t="str">
            <v>DUB-ERMS-XL-PRC</v>
          </cell>
          <cell r="F220" t="str">
            <v>P</v>
          </cell>
          <cell r="G220">
            <v>39142</v>
          </cell>
          <cell r="H220">
            <v>-72270</v>
          </cell>
          <cell r="I220">
            <v>-72270</v>
          </cell>
        </row>
        <row r="221">
          <cell r="A221">
            <v>36721</v>
          </cell>
          <cell r="B221" t="str">
            <v>BURNER-TIP-SVCS</v>
          </cell>
          <cell r="C221" t="str">
            <v>NG-NYMEX</v>
          </cell>
          <cell r="D221" t="str">
            <v>DUB-ERMS-XL-PRC</v>
          </cell>
          <cell r="F221" t="str">
            <v>P</v>
          </cell>
          <cell r="G221">
            <v>39173</v>
          </cell>
          <cell r="H221">
            <v>-56180</v>
          </cell>
          <cell r="I221">
            <v>-56180</v>
          </cell>
        </row>
        <row r="222">
          <cell r="A222">
            <v>36721</v>
          </cell>
          <cell r="B222" t="str">
            <v>BURNER-TIP-SVCS</v>
          </cell>
          <cell r="C222" t="str">
            <v>NG-NYMEX</v>
          </cell>
          <cell r="D222" t="str">
            <v>DUB-ERMS-XL-PRC</v>
          </cell>
          <cell r="F222" t="str">
            <v>P</v>
          </cell>
          <cell r="G222">
            <v>39203</v>
          </cell>
          <cell r="H222">
            <v>-43660</v>
          </cell>
          <cell r="I222">
            <v>-43660</v>
          </cell>
        </row>
        <row r="223">
          <cell r="A223">
            <v>36721</v>
          </cell>
          <cell r="B223" t="str">
            <v>BURNER-TIP-SVCS</v>
          </cell>
          <cell r="C223" t="str">
            <v>NG-NYMEX</v>
          </cell>
          <cell r="D223" t="str">
            <v>DUB-ERMS-XL-PRC</v>
          </cell>
          <cell r="F223" t="str">
            <v>P</v>
          </cell>
          <cell r="G223">
            <v>39234</v>
          </cell>
          <cell r="H223">
            <v>-41543</v>
          </cell>
          <cell r="I223">
            <v>-41543</v>
          </cell>
        </row>
        <row r="224">
          <cell r="A224">
            <v>36721</v>
          </cell>
          <cell r="B224" t="str">
            <v>BURNER-TIP-SVCS</v>
          </cell>
          <cell r="C224" t="str">
            <v>NG-NYMEX</v>
          </cell>
          <cell r="D224" t="str">
            <v>DUB-ERMS-XL-PRC</v>
          </cell>
          <cell r="F224" t="str">
            <v>P</v>
          </cell>
          <cell r="G224">
            <v>39264</v>
          </cell>
          <cell r="H224">
            <v>-42232</v>
          </cell>
          <cell r="I224">
            <v>-42232</v>
          </cell>
        </row>
        <row r="225">
          <cell r="A225">
            <v>36721</v>
          </cell>
          <cell r="B225" t="str">
            <v>BURNER-TIP-SVCS</v>
          </cell>
          <cell r="C225" t="str">
            <v>NG-NYMEX</v>
          </cell>
          <cell r="D225" t="str">
            <v>DUB-ERMS-XL-PRC</v>
          </cell>
          <cell r="F225" t="str">
            <v>P</v>
          </cell>
          <cell r="G225">
            <v>39295</v>
          </cell>
          <cell r="H225">
            <v>-42707</v>
          </cell>
          <cell r="I225">
            <v>-42707</v>
          </cell>
        </row>
        <row r="226">
          <cell r="A226">
            <v>36721</v>
          </cell>
          <cell r="B226" t="str">
            <v>BURNER-TIP-SVCS</v>
          </cell>
          <cell r="C226" t="str">
            <v>NG-NYMEX</v>
          </cell>
          <cell r="D226" t="str">
            <v>DUB-ERMS-XL-PRC</v>
          </cell>
          <cell r="F226" t="str">
            <v>P</v>
          </cell>
          <cell r="G226">
            <v>39326</v>
          </cell>
          <cell r="H226">
            <v>-41437</v>
          </cell>
          <cell r="I226">
            <v>-41437</v>
          </cell>
        </row>
        <row r="227">
          <cell r="A227">
            <v>36721</v>
          </cell>
          <cell r="B227" t="str">
            <v>BURNER-TIP-SVCS</v>
          </cell>
          <cell r="C227" t="str">
            <v>NG-NYMEX</v>
          </cell>
          <cell r="D227" t="str">
            <v>DUB-ERMS-XL-PRC</v>
          </cell>
          <cell r="F227" t="str">
            <v>P</v>
          </cell>
          <cell r="G227">
            <v>39356</v>
          </cell>
          <cell r="H227">
            <v>-51361</v>
          </cell>
          <cell r="I227">
            <v>-51361</v>
          </cell>
        </row>
        <row r="228">
          <cell r="A228">
            <v>36721</v>
          </cell>
          <cell r="B228" t="str">
            <v>BURNER-TIP-SVCS</v>
          </cell>
          <cell r="C228" t="str">
            <v>NG-NYMEX</v>
          </cell>
          <cell r="D228" t="str">
            <v>DUB-ERMS-XL-PRC</v>
          </cell>
          <cell r="F228" t="str">
            <v>P</v>
          </cell>
          <cell r="G228">
            <v>39387</v>
          </cell>
          <cell r="H228">
            <v>-63852</v>
          </cell>
          <cell r="I228">
            <v>-63852</v>
          </cell>
        </row>
        <row r="229">
          <cell r="A229">
            <v>36721</v>
          </cell>
          <cell r="B229" t="str">
            <v>BURNER-TIP-SVCS</v>
          </cell>
          <cell r="C229" t="str">
            <v>NG-NYMEX</v>
          </cell>
          <cell r="D229" t="str">
            <v>DUB-ERMS-XL-PRC</v>
          </cell>
          <cell r="F229" t="str">
            <v>P</v>
          </cell>
          <cell r="G229">
            <v>39417</v>
          </cell>
          <cell r="H229">
            <v>-70221</v>
          </cell>
          <cell r="I229">
            <v>-70221</v>
          </cell>
        </row>
        <row r="230">
          <cell r="A230">
            <v>36721</v>
          </cell>
          <cell r="B230" t="str">
            <v>BURNER-TIP-SVCS</v>
          </cell>
          <cell r="C230" t="str">
            <v>NG-NYMEX</v>
          </cell>
          <cell r="D230" t="str">
            <v>DUB-ERMS-XL-PRC</v>
          </cell>
          <cell r="F230" t="str">
            <v>P</v>
          </cell>
          <cell r="G230">
            <v>39448</v>
          </cell>
          <cell r="H230">
            <v>-79869</v>
          </cell>
          <cell r="I230">
            <v>-79869</v>
          </cell>
        </row>
        <row r="231">
          <cell r="A231">
            <v>36721</v>
          </cell>
          <cell r="B231" t="str">
            <v>BURNER-TIP-SVCS</v>
          </cell>
          <cell r="C231" t="str">
            <v>NG-NYMEX</v>
          </cell>
          <cell r="D231" t="str">
            <v>DUB-ERMS-XL-PRC</v>
          </cell>
          <cell r="F231" t="str">
            <v>P</v>
          </cell>
          <cell r="G231">
            <v>39479</v>
          </cell>
          <cell r="H231">
            <v>-71911</v>
          </cell>
          <cell r="I231">
            <v>-71911</v>
          </cell>
        </row>
        <row r="232">
          <cell r="A232">
            <v>36721</v>
          </cell>
          <cell r="B232" t="str">
            <v>BURNER-TIP-SVCS</v>
          </cell>
          <cell r="C232" t="str">
            <v>NG-NYMEX</v>
          </cell>
          <cell r="D232" t="str">
            <v>DUB-ERMS-XL-PRC</v>
          </cell>
          <cell r="F232" t="str">
            <v>P</v>
          </cell>
          <cell r="G232">
            <v>39508</v>
          </cell>
          <cell r="H232">
            <v>-65253</v>
          </cell>
          <cell r="I232">
            <v>-65253</v>
          </cell>
        </row>
        <row r="233">
          <cell r="A233">
            <v>36721</v>
          </cell>
          <cell r="B233" t="str">
            <v>BURNER-TIP-SVCS</v>
          </cell>
          <cell r="C233" t="str">
            <v>NG-NYMEX</v>
          </cell>
          <cell r="D233" t="str">
            <v>DUB-ERMS-XL-PRC</v>
          </cell>
          <cell r="F233" t="str">
            <v>P</v>
          </cell>
          <cell r="G233">
            <v>39539</v>
          </cell>
          <cell r="H233">
            <v>-50753</v>
          </cell>
          <cell r="I233">
            <v>-50753</v>
          </cell>
        </row>
        <row r="234">
          <cell r="A234">
            <v>36721</v>
          </cell>
          <cell r="B234" t="str">
            <v>BURNER-TIP-SVCS</v>
          </cell>
          <cell r="C234" t="str">
            <v>NG-NYMEX</v>
          </cell>
          <cell r="D234" t="str">
            <v>DUB-ERMS-XL-PRC</v>
          </cell>
          <cell r="F234" t="str">
            <v>P</v>
          </cell>
          <cell r="G234">
            <v>39569</v>
          </cell>
          <cell r="H234">
            <v>-39211</v>
          </cell>
          <cell r="I234">
            <v>-39211</v>
          </cell>
        </row>
        <row r="235">
          <cell r="A235">
            <v>36721</v>
          </cell>
          <cell r="B235" t="str">
            <v>BURNER-TIP-SVCS</v>
          </cell>
          <cell r="C235" t="str">
            <v>NG-NYMEX</v>
          </cell>
          <cell r="D235" t="str">
            <v>DUB-ERMS-XL-PRC</v>
          </cell>
          <cell r="F235" t="str">
            <v>P</v>
          </cell>
          <cell r="G235">
            <v>39600</v>
          </cell>
          <cell r="H235">
            <v>-37161</v>
          </cell>
          <cell r="I235">
            <v>-37161</v>
          </cell>
        </row>
        <row r="236">
          <cell r="A236">
            <v>36721</v>
          </cell>
          <cell r="B236" t="str">
            <v>BURNER-TIP-SVCS</v>
          </cell>
          <cell r="C236" t="str">
            <v>NG-NYMEX</v>
          </cell>
          <cell r="D236" t="str">
            <v>DUB-ERMS-XL-PRC</v>
          </cell>
          <cell r="F236" t="str">
            <v>P</v>
          </cell>
          <cell r="G236">
            <v>39630</v>
          </cell>
          <cell r="H236">
            <v>-37571</v>
          </cell>
          <cell r="I236">
            <v>-37571</v>
          </cell>
        </row>
        <row r="237">
          <cell r="A237">
            <v>36721</v>
          </cell>
          <cell r="B237" t="str">
            <v>BURNER-TIP-SVCS</v>
          </cell>
          <cell r="C237" t="str">
            <v>NG-NYMEX</v>
          </cell>
          <cell r="D237" t="str">
            <v>DUB-ERMS-XL-PRC</v>
          </cell>
          <cell r="F237" t="str">
            <v>P</v>
          </cell>
          <cell r="G237">
            <v>39661</v>
          </cell>
          <cell r="H237">
            <v>-37920</v>
          </cell>
          <cell r="I237">
            <v>-37920</v>
          </cell>
        </row>
        <row r="238">
          <cell r="A238">
            <v>36721</v>
          </cell>
          <cell r="B238" t="str">
            <v>BURNER-TIP-SVCS</v>
          </cell>
          <cell r="C238" t="str">
            <v>NG-NYMEX</v>
          </cell>
          <cell r="D238" t="str">
            <v>DUB-ERMS-XL-PRC</v>
          </cell>
          <cell r="F238" t="str">
            <v>P</v>
          </cell>
          <cell r="G238">
            <v>39692</v>
          </cell>
          <cell r="H238">
            <v>-36847</v>
          </cell>
          <cell r="I238">
            <v>-36847</v>
          </cell>
        </row>
        <row r="239">
          <cell r="A239">
            <v>36721</v>
          </cell>
          <cell r="B239" t="str">
            <v>BURNER-TIP-SVCS</v>
          </cell>
          <cell r="C239" t="str">
            <v>NG-NYMEX</v>
          </cell>
          <cell r="D239" t="str">
            <v>DUB-ERMS-XL-PRC</v>
          </cell>
          <cell r="F239" t="str">
            <v>P</v>
          </cell>
          <cell r="G239">
            <v>39722</v>
          </cell>
          <cell r="H239">
            <v>-45960</v>
          </cell>
          <cell r="I239">
            <v>-45960</v>
          </cell>
        </row>
        <row r="240">
          <cell r="A240">
            <v>36721</v>
          </cell>
          <cell r="B240" t="str">
            <v>BURNER-TIP-SVCS</v>
          </cell>
          <cell r="C240" t="str">
            <v>NG-NYMEX</v>
          </cell>
          <cell r="D240" t="str">
            <v>DUB-ERMS-XL-PRC</v>
          </cell>
          <cell r="F240" t="str">
            <v>P</v>
          </cell>
          <cell r="G240">
            <v>39753</v>
          </cell>
          <cell r="H240">
            <v>-57553</v>
          </cell>
          <cell r="I240">
            <v>-57553</v>
          </cell>
        </row>
        <row r="241">
          <cell r="A241">
            <v>36721</v>
          </cell>
          <cell r="B241" t="str">
            <v>BURNER-TIP-SVCS</v>
          </cell>
          <cell r="C241" t="str">
            <v>NG-NYMEX</v>
          </cell>
          <cell r="D241" t="str">
            <v>DUB-ERMS-XL-PRC</v>
          </cell>
          <cell r="F241" t="str">
            <v>P</v>
          </cell>
          <cell r="G241">
            <v>39783</v>
          </cell>
          <cell r="H241">
            <v>-63352</v>
          </cell>
          <cell r="I241">
            <v>-63352</v>
          </cell>
        </row>
        <row r="242">
          <cell r="A242">
            <v>36721</v>
          </cell>
          <cell r="B242" t="str">
            <v>BURNER-TIP-SVCS</v>
          </cell>
          <cell r="C242" t="str">
            <v>NG-NYMEX</v>
          </cell>
          <cell r="D242" t="str">
            <v>DUB-ERMS-XL-PRC</v>
          </cell>
          <cell r="F242" t="str">
            <v>P</v>
          </cell>
          <cell r="G242">
            <v>39814</v>
          </cell>
          <cell r="H242">
            <v>-72157</v>
          </cell>
          <cell r="I242">
            <v>-72157</v>
          </cell>
        </row>
        <row r="243">
          <cell r="A243">
            <v>36721</v>
          </cell>
          <cell r="B243" t="str">
            <v>BURNER-TIP-SVCS</v>
          </cell>
          <cell r="C243" t="str">
            <v>NG-NYMEX</v>
          </cell>
          <cell r="D243" t="str">
            <v>DUB-ERMS-XL-PRC</v>
          </cell>
          <cell r="F243" t="str">
            <v>P</v>
          </cell>
          <cell r="G243">
            <v>39845</v>
          </cell>
          <cell r="H243">
            <v>-64951</v>
          </cell>
          <cell r="I243">
            <v>-64951</v>
          </cell>
        </row>
        <row r="244">
          <cell r="A244">
            <v>36721</v>
          </cell>
          <cell r="B244" t="str">
            <v>BURNER-TIP-SVCS</v>
          </cell>
          <cell r="C244" t="str">
            <v>NG-NYMEX</v>
          </cell>
          <cell r="D244" t="str">
            <v>DUB-ERMS-XL-PRC</v>
          </cell>
          <cell r="F244" t="str">
            <v>P</v>
          </cell>
          <cell r="G244">
            <v>39873</v>
          </cell>
          <cell r="H244">
            <v>-58858</v>
          </cell>
          <cell r="I244">
            <v>-58858</v>
          </cell>
        </row>
        <row r="245">
          <cell r="A245">
            <v>36721</v>
          </cell>
          <cell r="B245" t="str">
            <v>BURNER-TIP-SVCS</v>
          </cell>
          <cell r="C245" t="str">
            <v>NG-NYMEX</v>
          </cell>
          <cell r="D245" t="str">
            <v>DUB-ERMS-XL-PRC</v>
          </cell>
          <cell r="F245" t="str">
            <v>P</v>
          </cell>
          <cell r="G245">
            <v>39904</v>
          </cell>
          <cell r="H245">
            <v>-49749</v>
          </cell>
          <cell r="I245">
            <v>-49749</v>
          </cell>
        </row>
        <row r="246">
          <cell r="A246">
            <v>36721</v>
          </cell>
          <cell r="B246" t="str">
            <v>BURNER-TIP-SVCS</v>
          </cell>
          <cell r="C246" t="str">
            <v>NG-NYMEX</v>
          </cell>
          <cell r="D246" t="str">
            <v>DUB-ERMS-XL-PRC</v>
          </cell>
          <cell r="F246" t="str">
            <v>P</v>
          </cell>
          <cell r="G246">
            <v>39934</v>
          </cell>
          <cell r="H246">
            <v>-39027</v>
          </cell>
          <cell r="I246">
            <v>-39027</v>
          </cell>
        </row>
        <row r="247">
          <cell r="A247">
            <v>36721</v>
          </cell>
          <cell r="B247" t="str">
            <v>BURNER-TIP-SVCS</v>
          </cell>
          <cell r="C247" t="str">
            <v>NG-NYMEX</v>
          </cell>
          <cell r="D247" t="str">
            <v>DUB-ERMS-XL-PRC</v>
          </cell>
          <cell r="F247" t="str">
            <v>P</v>
          </cell>
          <cell r="G247">
            <v>39965</v>
          </cell>
          <cell r="H247">
            <v>-37138</v>
          </cell>
          <cell r="I247">
            <v>-37138</v>
          </cell>
        </row>
        <row r="248">
          <cell r="A248">
            <v>36721</v>
          </cell>
          <cell r="B248" t="str">
            <v>BURNER-TIP-SVCS</v>
          </cell>
          <cell r="C248" t="str">
            <v>NG-NYMEX</v>
          </cell>
          <cell r="D248" t="str">
            <v>DUB-ERMS-XL-PRC</v>
          </cell>
          <cell r="F248" t="str">
            <v>P</v>
          </cell>
          <cell r="G248">
            <v>39995</v>
          </cell>
          <cell r="H248">
            <v>-37195</v>
          </cell>
          <cell r="I248">
            <v>-37195</v>
          </cell>
        </row>
        <row r="249">
          <cell r="A249">
            <v>36721</v>
          </cell>
          <cell r="B249" t="str">
            <v>BURNER-TIP-SVCS</v>
          </cell>
          <cell r="C249" t="str">
            <v>NG-NYMEX</v>
          </cell>
          <cell r="D249" t="str">
            <v>DUB-ERMS-XL-PRC</v>
          </cell>
          <cell r="F249" t="str">
            <v>P</v>
          </cell>
          <cell r="G249">
            <v>40026</v>
          </cell>
          <cell r="H249">
            <v>-37712</v>
          </cell>
          <cell r="I249">
            <v>-37712</v>
          </cell>
        </row>
        <row r="250">
          <cell r="A250">
            <v>36721</v>
          </cell>
          <cell r="B250" t="str">
            <v>BURNER-TIP-SVCS</v>
          </cell>
          <cell r="C250" t="str">
            <v>NG-NYMEX</v>
          </cell>
          <cell r="D250" t="str">
            <v>DUB-ERMS-XL-PRC</v>
          </cell>
          <cell r="F250" t="str">
            <v>P</v>
          </cell>
          <cell r="G250">
            <v>40057</v>
          </cell>
          <cell r="H250">
            <v>-36796</v>
          </cell>
          <cell r="I250">
            <v>-36796</v>
          </cell>
        </row>
        <row r="251">
          <cell r="A251">
            <v>36721</v>
          </cell>
          <cell r="B251" t="str">
            <v>BURNER-TIP-SVCS</v>
          </cell>
          <cell r="C251" t="str">
            <v>NG-NYMEX</v>
          </cell>
          <cell r="D251" t="str">
            <v>DUB-ERMS-XL-PRC</v>
          </cell>
          <cell r="F251" t="str">
            <v>P</v>
          </cell>
          <cell r="G251">
            <v>40087</v>
          </cell>
          <cell r="H251">
            <v>-28253</v>
          </cell>
          <cell r="I251">
            <v>-28253</v>
          </cell>
        </row>
        <row r="252">
          <cell r="A252">
            <v>36721</v>
          </cell>
          <cell r="B252" t="str">
            <v>BURNER-TIP-SVCS</v>
          </cell>
          <cell r="C252" t="str">
            <v>NG-NYMEX</v>
          </cell>
          <cell r="D252" t="str">
            <v>DUB-ERMS-XL-PRC</v>
          </cell>
          <cell r="F252" t="str">
            <v>P</v>
          </cell>
          <cell r="G252">
            <v>40118</v>
          </cell>
          <cell r="H252">
            <v>-36966</v>
          </cell>
          <cell r="I252">
            <v>-36966</v>
          </cell>
        </row>
        <row r="253">
          <cell r="A253">
            <v>36721</v>
          </cell>
          <cell r="B253" t="str">
            <v>BURNER-TIP-SVCS</v>
          </cell>
          <cell r="C253" t="str">
            <v>NG-NYMEX</v>
          </cell>
          <cell r="D253" t="str">
            <v>DUB-ERMS-XL-PRC</v>
          </cell>
          <cell r="F253" t="str">
            <v>P</v>
          </cell>
          <cell r="G253">
            <v>40148</v>
          </cell>
          <cell r="H253">
            <v>-38844</v>
          </cell>
          <cell r="I253">
            <v>-38844</v>
          </cell>
        </row>
        <row r="254">
          <cell r="A254">
            <v>36721</v>
          </cell>
          <cell r="B254" t="str">
            <v>BURNER-TIP-SVCS</v>
          </cell>
          <cell r="C254" t="str">
            <v>NG-NYMEX</v>
          </cell>
          <cell r="D254" t="str">
            <v>DUB-ERMS-XL-PRC</v>
          </cell>
          <cell r="F254" t="str">
            <v>P</v>
          </cell>
          <cell r="G254">
            <v>40179</v>
          </cell>
          <cell r="H254">
            <v>-45614</v>
          </cell>
          <cell r="I254">
            <v>-45614</v>
          </cell>
        </row>
        <row r="255">
          <cell r="A255">
            <v>36721</v>
          </cell>
          <cell r="B255" t="str">
            <v>BURNER-TIP-SVCS</v>
          </cell>
          <cell r="C255" t="str">
            <v>NG-NYMEX</v>
          </cell>
          <cell r="D255" t="str">
            <v>DUB-ERMS-XL-PRC</v>
          </cell>
          <cell r="F255" t="str">
            <v>P</v>
          </cell>
          <cell r="G255">
            <v>40210</v>
          </cell>
          <cell r="H255">
            <v>-31726</v>
          </cell>
          <cell r="I255">
            <v>-31726</v>
          </cell>
        </row>
        <row r="256">
          <cell r="A256">
            <v>36721</v>
          </cell>
          <cell r="B256" t="str">
            <v>BURNER-TIP-SVCS</v>
          </cell>
          <cell r="C256" t="str">
            <v>NG-NYMEX</v>
          </cell>
          <cell r="D256" t="str">
            <v>DUB-ERMS-XL-PRC</v>
          </cell>
          <cell r="F256" t="str">
            <v>P</v>
          </cell>
          <cell r="G256">
            <v>40238</v>
          </cell>
          <cell r="H256">
            <v>-29424</v>
          </cell>
          <cell r="I256">
            <v>-29424</v>
          </cell>
        </row>
        <row r="257">
          <cell r="A257">
            <v>36721</v>
          </cell>
          <cell r="B257" t="str">
            <v>BURNER-TIP-SVCS</v>
          </cell>
          <cell r="C257" t="str">
            <v>NG-NYMEX</v>
          </cell>
          <cell r="D257" t="str">
            <v>DUB-ERMS-XL-PRC</v>
          </cell>
          <cell r="F257" t="str">
            <v>P</v>
          </cell>
          <cell r="G257">
            <v>40269</v>
          </cell>
          <cell r="H257">
            <v>-24593</v>
          </cell>
          <cell r="I257">
            <v>-24593</v>
          </cell>
        </row>
        <row r="258">
          <cell r="A258">
            <v>36721</v>
          </cell>
          <cell r="B258" t="str">
            <v>BURNER-TIP-SVCS</v>
          </cell>
          <cell r="C258" t="str">
            <v>NG-NYMEX</v>
          </cell>
          <cell r="D258" t="str">
            <v>DUB-ERMS-XL-PRC</v>
          </cell>
          <cell r="F258" t="str">
            <v>P</v>
          </cell>
          <cell r="G258">
            <v>40299</v>
          </cell>
          <cell r="H258">
            <v>-21968</v>
          </cell>
          <cell r="I258">
            <v>-21968</v>
          </cell>
        </row>
        <row r="259">
          <cell r="A259">
            <v>36721</v>
          </cell>
          <cell r="B259" t="str">
            <v>BURNER-TIP-SVCS</v>
          </cell>
          <cell r="C259" t="str">
            <v>NG-NYMEX</v>
          </cell>
          <cell r="D259" t="str">
            <v>DUB-ERMS-XL-PRC</v>
          </cell>
          <cell r="F259" t="str">
            <v>P</v>
          </cell>
          <cell r="G259">
            <v>40330</v>
          </cell>
          <cell r="H259">
            <v>-22013</v>
          </cell>
          <cell r="I259">
            <v>-22013</v>
          </cell>
        </row>
        <row r="260">
          <cell r="A260">
            <v>36721</v>
          </cell>
          <cell r="B260" t="str">
            <v>BURNER-TIP-SVCS</v>
          </cell>
          <cell r="C260" t="str">
            <v>NG-NYMEX</v>
          </cell>
          <cell r="D260" t="str">
            <v>DUB-ERMS-XL-PRC</v>
          </cell>
          <cell r="F260" t="str">
            <v>P</v>
          </cell>
          <cell r="G260">
            <v>40360</v>
          </cell>
          <cell r="H260">
            <v>-23260</v>
          </cell>
          <cell r="I260">
            <v>-23260</v>
          </cell>
        </row>
        <row r="261">
          <cell r="A261">
            <v>36721</v>
          </cell>
          <cell r="B261" t="str">
            <v>BURNER-TIP-SVCS</v>
          </cell>
          <cell r="C261" t="str">
            <v>NG-NYMEX</v>
          </cell>
          <cell r="D261" t="str">
            <v>DUB-ERMS-XL-PRC</v>
          </cell>
          <cell r="F261" t="str">
            <v>P</v>
          </cell>
          <cell r="G261">
            <v>40391</v>
          </cell>
          <cell r="H261">
            <v>-22338</v>
          </cell>
          <cell r="I261">
            <v>-22338</v>
          </cell>
        </row>
        <row r="262">
          <cell r="A262">
            <v>36721</v>
          </cell>
          <cell r="B262" t="str">
            <v>BURNER-TIP-SVCS</v>
          </cell>
          <cell r="C262" t="str">
            <v>NG-NYMEX</v>
          </cell>
          <cell r="D262" t="str">
            <v>DUB-ERMS-XL-PRC</v>
          </cell>
          <cell r="F262" t="str">
            <v>P</v>
          </cell>
          <cell r="G262">
            <v>40422</v>
          </cell>
          <cell r="H262">
            <v>-21412</v>
          </cell>
          <cell r="I262">
            <v>-21412</v>
          </cell>
        </row>
        <row r="263">
          <cell r="A263">
            <v>36721</v>
          </cell>
          <cell r="B263" t="str">
            <v>BURNER-TIP-SVCS</v>
          </cell>
          <cell r="C263" t="str">
            <v>NG-NYMEX</v>
          </cell>
          <cell r="D263" t="str">
            <v>DUB-ERMS-XL-PRC</v>
          </cell>
          <cell r="F263" t="str">
            <v>P</v>
          </cell>
          <cell r="G263">
            <v>40452</v>
          </cell>
          <cell r="H263">
            <v>-24006</v>
          </cell>
          <cell r="I263">
            <v>-24006</v>
          </cell>
        </row>
        <row r="264">
          <cell r="A264">
            <v>36721</v>
          </cell>
          <cell r="B264" t="str">
            <v>BURNER-TIP-SVCS</v>
          </cell>
          <cell r="C264" t="str">
            <v>NG-NYMEX</v>
          </cell>
          <cell r="D264" t="str">
            <v>DUB-ERMS-XL-PRC</v>
          </cell>
          <cell r="F264" t="str">
            <v>P</v>
          </cell>
          <cell r="G264">
            <v>40483</v>
          </cell>
          <cell r="H264">
            <v>-777</v>
          </cell>
          <cell r="I264">
            <v>-777</v>
          </cell>
        </row>
        <row r="265">
          <cell r="A265">
            <v>36721</v>
          </cell>
          <cell r="B265" t="str">
            <v>BURNER-TIP-SVCS</v>
          </cell>
          <cell r="C265" t="str">
            <v>NG-NYMEX</v>
          </cell>
          <cell r="D265" t="str">
            <v>DUB-ERMS-XL-PRC</v>
          </cell>
          <cell r="F265" t="str">
            <v>P</v>
          </cell>
          <cell r="G265">
            <v>40513</v>
          </cell>
          <cell r="H265">
            <v>-1368</v>
          </cell>
          <cell r="I265">
            <v>-1368</v>
          </cell>
        </row>
        <row r="266">
          <cell r="A266">
            <v>36721</v>
          </cell>
          <cell r="B266" t="str">
            <v>BURNER-TIP-SVCS</v>
          </cell>
          <cell r="C266" t="str">
            <v>NG-NYMEX</v>
          </cell>
          <cell r="D266" t="str">
            <v>DUB-ERMS-XL-PRC</v>
          </cell>
          <cell r="F266" t="str">
            <v>P</v>
          </cell>
          <cell r="G266">
            <v>40544</v>
          </cell>
          <cell r="H266">
            <v>-891</v>
          </cell>
          <cell r="I266">
            <v>-891</v>
          </cell>
        </row>
        <row r="267">
          <cell r="A267">
            <v>36721</v>
          </cell>
          <cell r="B267" t="str">
            <v>BURNER-TIP-SVCS</v>
          </cell>
          <cell r="C267" t="str">
            <v>NG-NYMEX</v>
          </cell>
          <cell r="D267" t="str">
            <v>DUB-ERMS-XL-PRC</v>
          </cell>
          <cell r="F267" t="str">
            <v>P</v>
          </cell>
          <cell r="G267">
            <v>40575</v>
          </cell>
          <cell r="H267">
            <v>168</v>
          </cell>
          <cell r="I267">
            <v>168</v>
          </cell>
        </row>
        <row r="268">
          <cell r="A268">
            <v>36721</v>
          </cell>
          <cell r="B268" t="str">
            <v>BURNER-TIP-SVCS</v>
          </cell>
          <cell r="C268" t="str">
            <v>NG-NYMEX</v>
          </cell>
          <cell r="D268" t="str">
            <v>DUB-ERMS-XL-PRC</v>
          </cell>
          <cell r="F268" t="str">
            <v>P</v>
          </cell>
          <cell r="G268">
            <v>40603</v>
          </cell>
          <cell r="H268">
            <v>360</v>
          </cell>
          <cell r="I268">
            <v>360</v>
          </cell>
        </row>
        <row r="269">
          <cell r="A269">
            <v>36721</v>
          </cell>
          <cell r="B269" t="str">
            <v>BURNER-TIP-SVCS</v>
          </cell>
          <cell r="C269" t="str">
            <v>NG-NYMEX</v>
          </cell>
          <cell r="D269" t="str">
            <v>DUB-ERMS-XL-PRC</v>
          </cell>
          <cell r="F269" t="str">
            <v>P</v>
          </cell>
          <cell r="G269">
            <v>40634</v>
          </cell>
          <cell r="H269">
            <v>1120</v>
          </cell>
          <cell r="I269">
            <v>1120</v>
          </cell>
        </row>
        <row r="270">
          <cell r="A270">
            <v>36721</v>
          </cell>
          <cell r="B270" t="str">
            <v>BURNER-TIP-SVCS</v>
          </cell>
          <cell r="C270" t="str">
            <v>NG-NYMEX</v>
          </cell>
          <cell r="D270" t="str">
            <v>DUB-ERMS-XL-PRC</v>
          </cell>
          <cell r="F270" t="str">
            <v>P</v>
          </cell>
          <cell r="G270">
            <v>40664</v>
          </cell>
          <cell r="H270">
            <v>1112</v>
          </cell>
          <cell r="I270">
            <v>1112</v>
          </cell>
        </row>
        <row r="271">
          <cell r="A271">
            <v>36721</v>
          </cell>
          <cell r="B271" t="str">
            <v>BURNER-TIP-SVCS</v>
          </cell>
          <cell r="C271" t="str">
            <v>NG-NYMEX</v>
          </cell>
          <cell r="D271" t="str">
            <v>DUB-ERMS-XL-PRC</v>
          </cell>
          <cell r="F271" t="str">
            <v>P</v>
          </cell>
          <cell r="G271">
            <v>40695</v>
          </cell>
          <cell r="H271">
            <v>788</v>
          </cell>
          <cell r="I271">
            <v>788</v>
          </cell>
        </row>
        <row r="272">
          <cell r="A272">
            <v>36721</v>
          </cell>
          <cell r="B272" t="str">
            <v>BURNER-TIP-SVCS</v>
          </cell>
          <cell r="C272" t="str">
            <v>NG-NYMEX</v>
          </cell>
          <cell r="D272" t="str">
            <v>DUB-ERMS-XL-PRC</v>
          </cell>
          <cell r="F272" t="str">
            <v>P</v>
          </cell>
          <cell r="G272">
            <v>40725</v>
          </cell>
          <cell r="H272">
            <v>387</v>
          </cell>
          <cell r="I272">
            <v>387</v>
          </cell>
        </row>
        <row r="16006">
          <cell r="G16006">
            <v>45200</v>
          </cell>
        </row>
      </sheetData>
      <sheetData sheetId="5">
        <row r="7">
          <cell r="A7" t="str">
            <v>EFF_DT</v>
          </cell>
          <cell r="B7" t="str">
            <v>PORTFOLIO_ID</v>
          </cell>
          <cell r="C7" t="str">
            <v>BENCHMARK_ID</v>
          </cell>
          <cell r="D7" t="str">
            <v>BOOK_ID</v>
          </cell>
          <cell r="E7" t="str">
            <v>BOOK_TYPE_CD</v>
          </cell>
          <cell r="F7" t="str">
            <v>BOOK_FLAG</v>
          </cell>
          <cell r="G7" t="str">
            <v>PR_CRV_CD</v>
          </cell>
          <cell r="H7" t="str">
            <v>TO_DATE(TO_CHAR(REF_DT,'MM-YYYY'),'MM-YYYY')</v>
          </cell>
          <cell r="I7" t="str">
            <v>ROUND(SUM(PV_POSITION),0)</v>
          </cell>
        </row>
        <row r="8">
          <cell r="A8">
            <v>36720</v>
          </cell>
          <cell r="B8" t="str">
            <v>POS-GAS-TRD</v>
          </cell>
          <cell r="C8" t="str">
            <v>NG-NYMEX</v>
          </cell>
          <cell r="D8" t="str">
            <v>IMCAN-ERMS-XL-GDL</v>
          </cell>
          <cell r="E8" t="str">
            <v>M</v>
          </cell>
          <cell r="F8" t="str">
            <v>G</v>
          </cell>
          <cell r="G8" t="str">
            <v>GD-AECOUS-DAILY</v>
          </cell>
          <cell r="H8">
            <v>36739</v>
          </cell>
          <cell r="I8">
            <v>0</v>
          </cell>
        </row>
        <row r="9">
          <cell r="A9">
            <v>36720</v>
          </cell>
          <cell r="B9" t="str">
            <v>POS-GAS-TRD</v>
          </cell>
          <cell r="C9" t="str">
            <v>NG-NYMEX</v>
          </cell>
          <cell r="D9" t="str">
            <v>IMCAN-ERMS-XL-GDL</v>
          </cell>
          <cell r="E9" t="str">
            <v>M</v>
          </cell>
          <cell r="F9" t="str">
            <v>G</v>
          </cell>
          <cell r="G9" t="str">
            <v>GDP-CHI.GATE</v>
          </cell>
          <cell r="H9">
            <v>36739</v>
          </cell>
          <cell r="I9">
            <v>0</v>
          </cell>
        </row>
        <row r="10">
          <cell r="A10">
            <v>36720</v>
          </cell>
          <cell r="B10" t="str">
            <v>POS-GAS-TRD</v>
          </cell>
          <cell r="C10" t="str">
            <v>NG-NYMEX</v>
          </cell>
          <cell r="D10" t="str">
            <v>IMCAN-ERMS-XL-GDL</v>
          </cell>
          <cell r="E10" t="str">
            <v>M</v>
          </cell>
          <cell r="F10" t="str">
            <v>G</v>
          </cell>
          <cell r="G10" t="str">
            <v>GDP-ELPO/SANJUA</v>
          </cell>
          <cell r="H10">
            <v>36739</v>
          </cell>
          <cell r="I10">
            <v>0</v>
          </cell>
        </row>
        <row r="11">
          <cell r="A11">
            <v>36720</v>
          </cell>
          <cell r="B11" t="str">
            <v>POS-GAS-TRD</v>
          </cell>
          <cell r="C11" t="str">
            <v>NG-NYMEX</v>
          </cell>
          <cell r="D11" t="str">
            <v>IMCAN-ERMS-XL-GDL</v>
          </cell>
          <cell r="E11" t="str">
            <v>M</v>
          </cell>
          <cell r="F11" t="str">
            <v>G</v>
          </cell>
          <cell r="G11" t="str">
            <v>GDP-HEHUB</v>
          </cell>
          <cell r="H11">
            <v>36708</v>
          </cell>
          <cell r="I11">
            <v>720000</v>
          </cell>
        </row>
        <row r="12">
          <cell r="A12">
            <v>36720</v>
          </cell>
          <cell r="B12" t="str">
            <v>POS-GAS-TRD</v>
          </cell>
          <cell r="C12" t="str">
            <v>NG-NYMEX</v>
          </cell>
          <cell r="D12" t="str">
            <v>IMCAN-ERMS-XL-GDL</v>
          </cell>
          <cell r="E12" t="str">
            <v>M</v>
          </cell>
          <cell r="F12" t="str">
            <v>G</v>
          </cell>
          <cell r="G12" t="str">
            <v>GDP-HEHUB</v>
          </cell>
          <cell r="H12">
            <v>36739</v>
          </cell>
          <cell r="I12">
            <v>0</v>
          </cell>
        </row>
        <row r="13">
          <cell r="A13">
            <v>36720</v>
          </cell>
          <cell r="B13" t="str">
            <v>POS-GAS-TRD</v>
          </cell>
          <cell r="C13" t="str">
            <v>NG-NYMEX</v>
          </cell>
          <cell r="D13" t="str">
            <v>IMCAN-ERMS-XL-GDL</v>
          </cell>
          <cell r="E13" t="str">
            <v>M</v>
          </cell>
          <cell r="F13" t="str">
            <v>G</v>
          </cell>
          <cell r="G13" t="str">
            <v>GDP-MALIN-CTYGA</v>
          </cell>
          <cell r="H13">
            <v>36739</v>
          </cell>
          <cell r="I13">
            <v>0</v>
          </cell>
        </row>
        <row r="14">
          <cell r="A14">
            <v>36720</v>
          </cell>
          <cell r="B14" t="str">
            <v>POS-GAS-TRD</v>
          </cell>
          <cell r="C14" t="str">
            <v>NG-NYMEX</v>
          </cell>
          <cell r="D14" t="str">
            <v>IMCAN-ERMS-XL-GDL</v>
          </cell>
          <cell r="E14" t="str">
            <v>M</v>
          </cell>
          <cell r="F14" t="str">
            <v>G</v>
          </cell>
          <cell r="G14" t="str">
            <v>GDP-NTHWST/CANB</v>
          </cell>
          <cell r="H14">
            <v>36708</v>
          </cell>
          <cell r="I14">
            <v>0</v>
          </cell>
        </row>
        <row r="15">
          <cell r="A15">
            <v>36720</v>
          </cell>
          <cell r="B15" t="str">
            <v>POS-GAS-TRD</v>
          </cell>
          <cell r="C15" t="str">
            <v>NG-NYMEX</v>
          </cell>
          <cell r="D15" t="str">
            <v>IMCAN-ERMS-XL-GDL</v>
          </cell>
          <cell r="E15" t="str">
            <v>M</v>
          </cell>
          <cell r="F15" t="str">
            <v>G</v>
          </cell>
          <cell r="G15" t="str">
            <v>GDP-NTHWST/CANB</v>
          </cell>
          <cell r="H15">
            <v>36739</v>
          </cell>
          <cell r="I15">
            <v>0</v>
          </cell>
        </row>
        <row r="16">
          <cell r="A16">
            <v>36720</v>
          </cell>
          <cell r="B16" t="str">
            <v>POS-GAS-TRD</v>
          </cell>
          <cell r="C16" t="str">
            <v>NG-NYMEX</v>
          </cell>
          <cell r="D16" t="str">
            <v>IMCAN-ERMS-XL-GDL</v>
          </cell>
          <cell r="E16" t="str">
            <v>M</v>
          </cell>
          <cell r="F16" t="str">
            <v>G</v>
          </cell>
          <cell r="G16" t="str">
            <v>GDP-NWPL-ROCKYM</v>
          </cell>
          <cell r="H16">
            <v>36708</v>
          </cell>
          <cell r="I16">
            <v>680000</v>
          </cell>
        </row>
        <row r="17">
          <cell r="A17">
            <v>36720</v>
          </cell>
          <cell r="B17" t="str">
            <v>POS-GAS-TRD</v>
          </cell>
          <cell r="C17" t="str">
            <v>NG-NYMEX</v>
          </cell>
          <cell r="D17" t="str">
            <v>IMCAN-ERMS-XL-GDL</v>
          </cell>
          <cell r="E17" t="str">
            <v>M</v>
          </cell>
          <cell r="F17" t="str">
            <v>G</v>
          </cell>
          <cell r="G17" t="str">
            <v>GDP-NWPL-ROCKYM</v>
          </cell>
          <cell r="H17">
            <v>36739</v>
          </cell>
          <cell r="I17">
            <v>0</v>
          </cell>
        </row>
        <row r="18">
          <cell r="A18">
            <v>36720</v>
          </cell>
          <cell r="B18" t="str">
            <v>POS-GAS-TRD</v>
          </cell>
          <cell r="C18" t="str">
            <v>NG-NYMEX</v>
          </cell>
          <cell r="D18" t="str">
            <v>IMCAN-ERMS-XL-PHY</v>
          </cell>
          <cell r="E18" t="str">
            <v>M</v>
          </cell>
          <cell r="F18" t="str">
            <v>P</v>
          </cell>
          <cell r="G18" t="str">
            <v>IF-NTHWST/CANBR</v>
          </cell>
          <cell r="H18">
            <v>36708</v>
          </cell>
          <cell r="I18">
            <v>-582556</v>
          </cell>
        </row>
        <row r="19">
          <cell r="A19">
            <v>36720</v>
          </cell>
          <cell r="B19" t="str">
            <v>POS-GAS-TRD</v>
          </cell>
          <cell r="C19" t="str">
            <v>NG-NYMEX</v>
          </cell>
          <cell r="D19" t="str">
            <v>IMCAN-ERMS-XL-PHY</v>
          </cell>
          <cell r="E19" t="str">
            <v>M</v>
          </cell>
          <cell r="F19" t="str">
            <v>P</v>
          </cell>
          <cell r="G19" t="str">
            <v>IF-NTHWST/CANBR</v>
          </cell>
          <cell r="H19">
            <v>36739</v>
          </cell>
          <cell r="I19">
            <v>8500</v>
          </cell>
        </row>
        <row r="20">
          <cell r="A20">
            <v>36720</v>
          </cell>
          <cell r="B20" t="str">
            <v>POS-GAS-TRD</v>
          </cell>
          <cell r="C20" t="str">
            <v>NG-NYMEX</v>
          </cell>
          <cell r="D20" t="str">
            <v>IMCAN-ERMS-XL-PHY</v>
          </cell>
          <cell r="E20" t="str">
            <v>M</v>
          </cell>
          <cell r="F20" t="str">
            <v>P</v>
          </cell>
          <cell r="G20" t="str">
            <v>NGMR-AECO/C</v>
          </cell>
          <cell r="H20">
            <v>36708</v>
          </cell>
          <cell r="I20">
            <v>-3499256</v>
          </cell>
        </row>
        <row r="21">
          <cell r="A21">
            <v>36720</v>
          </cell>
          <cell r="B21" t="str">
            <v>POS-GAS-TRD</v>
          </cell>
          <cell r="C21" t="str">
            <v>NG-NYMEX</v>
          </cell>
          <cell r="D21" t="str">
            <v>IMCAN-ERMS-XL-PHY</v>
          </cell>
          <cell r="E21" t="str">
            <v>M</v>
          </cell>
          <cell r="F21" t="str">
            <v>P</v>
          </cell>
          <cell r="G21" t="str">
            <v>NGMR-AECO/C</v>
          </cell>
          <cell r="H21">
            <v>36739</v>
          </cell>
          <cell r="I21">
            <v>846124</v>
          </cell>
        </row>
        <row r="22">
          <cell r="A22">
            <v>36720</v>
          </cell>
          <cell r="B22" t="str">
            <v>POS-GAS-TRD</v>
          </cell>
          <cell r="C22" t="str">
            <v>NG-NYMEX</v>
          </cell>
          <cell r="D22" t="str">
            <v>IMCAN-ERMS-XL-PHY</v>
          </cell>
          <cell r="E22" t="str">
            <v>M</v>
          </cell>
          <cell r="F22" t="str">
            <v>P</v>
          </cell>
          <cell r="G22" t="str">
            <v>STATION2/US$</v>
          </cell>
          <cell r="H22">
            <v>36708</v>
          </cell>
          <cell r="I22">
            <v>-81655</v>
          </cell>
        </row>
        <row r="23">
          <cell r="A23">
            <v>36720</v>
          </cell>
          <cell r="B23" t="str">
            <v>POS-GAS-TRD</v>
          </cell>
          <cell r="C23" t="str">
            <v>NG-NYMEX</v>
          </cell>
          <cell r="D23" t="str">
            <v>IMCAN-ERMS-XL-PHY</v>
          </cell>
          <cell r="E23" t="str">
            <v>M</v>
          </cell>
          <cell r="F23" t="str">
            <v>P</v>
          </cell>
          <cell r="G23" t="str">
            <v>STATION2/US$</v>
          </cell>
          <cell r="H23">
            <v>36739</v>
          </cell>
          <cell r="I23">
            <v>-163500</v>
          </cell>
        </row>
        <row r="24">
          <cell r="A24">
            <v>36720</v>
          </cell>
          <cell r="B24" t="str">
            <v>POS-GAS-TRD</v>
          </cell>
          <cell r="C24" t="str">
            <v>NG-NYMEX</v>
          </cell>
          <cell r="D24" t="str">
            <v>IMCAN-ERMS-XL-PRC</v>
          </cell>
          <cell r="E24" t="str">
            <v>P</v>
          </cell>
          <cell r="G24" t="str">
            <v>IF-NWPL-ROCK/CA</v>
          </cell>
          <cell r="H24">
            <v>36739</v>
          </cell>
          <cell r="I24">
            <v>155000</v>
          </cell>
        </row>
        <row r="25">
          <cell r="A25">
            <v>36720</v>
          </cell>
          <cell r="B25" t="str">
            <v>POS-GAS-TRD</v>
          </cell>
          <cell r="C25" t="str">
            <v>NG-NYMEX</v>
          </cell>
          <cell r="D25" t="str">
            <v>IMCAN-ERMS-XL-PRC</v>
          </cell>
          <cell r="E25" t="str">
            <v>P</v>
          </cell>
          <cell r="G25" t="str">
            <v>NG</v>
          </cell>
          <cell r="H25">
            <v>36739</v>
          </cell>
          <cell r="I25">
            <v>642900</v>
          </cell>
        </row>
        <row r="26">
          <cell r="A26">
            <v>36720</v>
          </cell>
          <cell r="B26" t="str">
            <v>POS-GAS-TRD</v>
          </cell>
          <cell r="C26" t="str">
            <v>NG-NYMEX</v>
          </cell>
          <cell r="D26" t="str">
            <v>IMCAN-ERMS-XL-PRC</v>
          </cell>
          <cell r="E26" t="str">
            <v>P</v>
          </cell>
          <cell r="G26" t="str">
            <v>NG</v>
          </cell>
          <cell r="H26">
            <v>36770</v>
          </cell>
          <cell r="I26">
            <v>-1173000</v>
          </cell>
        </row>
        <row r="27">
          <cell r="A27">
            <v>36720</v>
          </cell>
          <cell r="B27" t="str">
            <v>POS-GAS-TRD</v>
          </cell>
          <cell r="C27" t="str">
            <v>NG-NYMEX</v>
          </cell>
          <cell r="D27" t="str">
            <v>IMCAN-ERMS-XL-PRC</v>
          </cell>
          <cell r="E27" t="str">
            <v>P</v>
          </cell>
          <cell r="G27" t="str">
            <v>NG</v>
          </cell>
          <cell r="H27">
            <v>36800</v>
          </cell>
          <cell r="I27">
            <v>-1802100</v>
          </cell>
        </row>
        <row r="28">
          <cell r="A28">
            <v>36720</v>
          </cell>
          <cell r="B28" t="str">
            <v>POS-GAS-TRD</v>
          </cell>
          <cell r="C28" t="str">
            <v>NG-NYMEX</v>
          </cell>
          <cell r="D28" t="str">
            <v>IMCAN-ERMS-XL-PRC</v>
          </cell>
          <cell r="E28" t="str">
            <v>P</v>
          </cell>
          <cell r="G28" t="str">
            <v>NG</v>
          </cell>
          <cell r="H28">
            <v>36831</v>
          </cell>
          <cell r="I28">
            <v>0</v>
          </cell>
        </row>
        <row r="29">
          <cell r="A29">
            <v>36720</v>
          </cell>
          <cell r="B29" t="str">
            <v>POS-GAS-TRD</v>
          </cell>
          <cell r="C29" t="str">
            <v>NG-NYMEX</v>
          </cell>
          <cell r="D29" t="str">
            <v>IMCAN-ERMS-XL-PRC</v>
          </cell>
          <cell r="E29" t="str">
            <v>P</v>
          </cell>
          <cell r="G29" t="str">
            <v>NG</v>
          </cell>
          <cell r="H29">
            <v>36861</v>
          </cell>
          <cell r="I29">
            <v>0</v>
          </cell>
        </row>
        <row r="30">
          <cell r="A30">
            <v>36720</v>
          </cell>
          <cell r="B30" t="str">
            <v>POS-GAS-TRD</v>
          </cell>
          <cell r="C30" t="str">
            <v>NG-NYMEX</v>
          </cell>
          <cell r="D30" t="str">
            <v>IMCAN-ERMS-XL-PRC</v>
          </cell>
          <cell r="E30" t="str">
            <v>P</v>
          </cell>
          <cell r="G30" t="str">
            <v>NGMR-AECO/C</v>
          </cell>
          <cell r="H30">
            <v>36770</v>
          </cell>
          <cell r="I30">
            <v>1612606</v>
          </cell>
        </row>
        <row r="31">
          <cell r="A31">
            <v>36720</v>
          </cell>
          <cell r="B31" t="str">
            <v>POS-GAS-TRD</v>
          </cell>
          <cell r="C31" t="str">
            <v>NG-NYMEX</v>
          </cell>
          <cell r="D31" t="str">
            <v>IMCAN-ERMS-XL-PRC</v>
          </cell>
          <cell r="E31" t="str">
            <v>P</v>
          </cell>
          <cell r="G31" t="str">
            <v>NGMR-AECO/C</v>
          </cell>
          <cell r="H31">
            <v>36800</v>
          </cell>
          <cell r="I31">
            <v>2804723</v>
          </cell>
        </row>
        <row r="32">
          <cell r="A32">
            <v>36720</v>
          </cell>
          <cell r="B32" t="str">
            <v>POS-GAS-TRD</v>
          </cell>
          <cell r="C32" t="str">
            <v>NG-NYMEX</v>
          </cell>
          <cell r="D32" t="str">
            <v>IMCAN-ERMS-XL-PRC</v>
          </cell>
          <cell r="E32" t="str">
            <v>P</v>
          </cell>
          <cell r="G32" t="str">
            <v>NGMR-AECO/C</v>
          </cell>
          <cell r="H32">
            <v>36831</v>
          </cell>
          <cell r="I32">
            <v>0</v>
          </cell>
        </row>
      </sheetData>
      <sheetData sheetId="6">
        <row r="7">
          <cell r="A7" t="str">
            <v>Prompt Month</v>
          </cell>
          <cell r="B7">
            <v>120.1174</v>
          </cell>
          <cell r="C7">
            <v>-2862.9389999999999</v>
          </cell>
          <cell r="D7">
            <v>-524.67559999999992</v>
          </cell>
          <cell r="E7">
            <v>0</v>
          </cell>
          <cell r="F7">
            <v>0</v>
          </cell>
          <cell r="G7">
            <v>-4.6338999999999997</v>
          </cell>
          <cell r="H7">
            <v>521.80870000000004</v>
          </cell>
          <cell r="I7">
            <v>-2750.3223999999996</v>
          </cell>
        </row>
        <row r="8">
          <cell r="A8" t="str">
            <v>Rest of Summer</v>
          </cell>
          <cell r="B8">
            <v>2.9649000000000005</v>
          </cell>
          <cell r="C8">
            <v>3967.2525999999998</v>
          </cell>
          <cell r="D8">
            <v>1792.7666000000002</v>
          </cell>
          <cell r="E8">
            <v>0</v>
          </cell>
          <cell r="F8">
            <v>0</v>
          </cell>
          <cell r="G8">
            <v>-9.0408000000000008</v>
          </cell>
          <cell r="H8">
            <v>84.403999999999996</v>
          </cell>
          <cell r="I8">
            <v>5838.3472999999994</v>
          </cell>
        </row>
        <row r="9">
          <cell r="A9" t="str">
            <v>Winter 2000-2001</v>
          </cell>
          <cell r="B9">
            <v>-1.9089</v>
          </cell>
          <cell r="C9">
            <v>5236.4157999999989</v>
          </cell>
          <cell r="D9">
            <v>-186.76919999999998</v>
          </cell>
          <cell r="E9">
            <v>0</v>
          </cell>
          <cell r="F9">
            <v>0</v>
          </cell>
          <cell r="G9">
            <v>0</v>
          </cell>
          <cell r="H9">
            <v>247.83380000000022</v>
          </cell>
          <cell r="I9">
            <v>5295.5714999999991</v>
          </cell>
        </row>
        <row r="10">
          <cell r="A10" t="str">
            <v>Summer 2001</v>
          </cell>
          <cell r="B10">
            <v>-1.2985</v>
          </cell>
          <cell r="C10">
            <v>-2077.1688000000004</v>
          </cell>
          <cell r="D10">
            <v>-49.158000000000001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-2127.6253000000002</v>
          </cell>
        </row>
        <row r="11">
          <cell r="A11" t="str">
            <v>Remainder</v>
          </cell>
          <cell r="B11">
            <v>0</v>
          </cell>
          <cell r="C11">
            <v>-5762.848299999996</v>
          </cell>
          <cell r="D11">
            <v>49.9099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-5712.9383999999964</v>
          </cell>
        </row>
        <row r="12">
          <cell r="A12" t="str">
            <v>Total</v>
          </cell>
          <cell r="B12">
            <v>119.87490000000001</v>
          </cell>
          <cell r="C12">
            <v>-1499.2877000000065</v>
          </cell>
          <cell r="D12">
            <v>1082.0737000000004</v>
          </cell>
          <cell r="E12">
            <v>0</v>
          </cell>
          <cell r="F12">
            <v>0</v>
          </cell>
          <cell r="G12">
            <v>-13.674700000000001</v>
          </cell>
          <cell r="H12">
            <v>854.04650000000026</v>
          </cell>
          <cell r="I12">
            <v>543.03269999999418</v>
          </cell>
        </row>
        <row r="14">
          <cell r="A14">
            <v>36708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H14">
            <v>0</v>
          </cell>
          <cell r="I14">
            <v>0</v>
          </cell>
        </row>
        <row r="15">
          <cell r="A15">
            <v>36739</v>
          </cell>
          <cell r="B15">
            <v>120.1174</v>
          </cell>
          <cell r="C15">
            <v>-2862.9389999999999</v>
          </cell>
          <cell r="D15">
            <v>-524.67559999999992</v>
          </cell>
          <cell r="E15">
            <v>0</v>
          </cell>
          <cell r="F15">
            <v>0</v>
          </cell>
          <cell r="G15">
            <v>-4.6338999999999997</v>
          </cell>
          <cell r="H15">
            <v>521.80870000000004</v>
          </cell>
          <cell r="I15">
            <v>-2870.4397999999997</v>
          </cell>
        </row>
        <row r="16">
          <cell r="A16">
            <v>36770</v>
          </cell>
          <cell r="B16">
            <v>18.083300000000001</v>
          </cell>
          <cell r="C16">
            <v>-2784.4043000000001</v>
          </cell>
          <cell r="D16">
            <v>40.823899999999995</v>
          </cell>
          <cell r="E16">
            <v>0</v>
          </cell>
          <cell r="F16">
            <v>0</v>
          </cell>
          <cell r="G16">
            <v>-4.4588999999999999</v>
          </cell>
          <cell r="H16">
            <v>3.8734999999999999</v>
          </cell>
          <cell r="I16">
            <v>-2744.1658000000002</v>
          </cell>
        </row>
        <row r="17">
          <cell r="A17">
            <v>36800</v>
          </cell>
          <cell r="B17">
            <v>-11.444800000000001</v>
          </cell>
          <cell r="C17">
            <v>1039.0766000000001</v>
          </cell>
          <cell r="D17">
            <v>1749.6015</v>
          </cell>
          <cell r="E17">
            <v>0</v>
          </cell>
          <cell r="F17">
            <v>0</v>
          </cell>
          <cell r="G17">
            <v>-4.5819000000000001</v>
          </cell>
          <cell r="H17">
            <v>0</v>
          </cell>
          <cell r="I17">
            <v>2784.0962</v>
          </cell>
        </row>
        <row r="18">
          <cell r="A18">
            <v>36831</v>
          </cell>
          <cell r="B18">
            <v>-3.6736</v>
          </cell>
          <cell r="C18">
            <v>5712.5802999999996</v>
          </cell>
          <cell r="D18">
            <v>2.3412000000000002</v>
          </cell>
          <cell r="E18">
            <v>0</v>
          </cell>
          <cell r="F18">
            <v>0</v>
          </cell>
          <cell r="G18">
            <v>0</v>
          </cell>
          <cell r="H18">
            <v>80.530500000000004</v>
          </cell>
          <cell r="I18">
            <v>5795.4519999999993</v>
          </cell>
        </row>
        <row r="19">
          <cell r="A19">
            <v>36861</v>
          </cell>
          <cell r="B19">
            <v>8.9806000000000008</v>
          </cell>
          <cell r="C19">
            <v>-898.11519999999996</v>
          </cell>
          <cell r="D19">
            <v>-175.26339999999999</v>
          </cell>
          <cell r="E19">
            <v>0</v>
          </cell>
          <cell r="F19">
            <v>0</v>
          </cell>
          <cell r="G19">
            <v>0</v>
          </cell>
          <cell r="H19">
            <v>38.098300000000002</v>
          </cell>
          <cell r="I19">
            <v>-1035.2802999999999</v>
          </cell>
        </row>
        <row r="20">
          <cell r="A20">
            <v>36892</v>
          </cell>
          <cell r="B20">
            <v>-4.2758000000000003</v>
          </cell>
          <cell r="C20">
            <v>4900.3669</v>
          </cell>
          <cell r="D20">
            <v>-11.505800000000001</v>
          </cell>
          <cell r="E20">
            <v>0</v>
          </cell>
          <cell r="F20">
            <v>0</v>
          </cell>
          <cell r="G20">
            <v>0</v>
          </cell>
          <cell r="H20">
            <v>1030.0794000000001</v>
          </cell>
          <cell r="I20">
            <v>5918.9405000000006</v>
          </cell>
        </row>
        <row r="21">
          <cell r="A21">
            <v>36923</v>
          </cell>
          <cell r="B21">
            <v>-4.3516000000000004</v>
          </cell>
          <cell r="C21">
            <v>615.46969999999999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-894.77869999999996</v>
          </cell>
          <cell r="I21">
            <v>-279.30899999999997</v>
          </cell>
        </row>
        <row r="22">
          <cell r="A22">
            <v>36951</v>
          </cell>
          <cell r="B22">
            <v>-1.8338000000000001</v>
          </cell>
          <cell r="C22">
            <v>-1784.9187999999999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74.434799999999996</v>
          </cell>
          <cell r="I22">
            <v>-1710.4839999999999</v>
          </cell>
        </row>
        <row r="23">
          <cell r="A23">
            <v>36982</v>
          </cell>
          <cell r="B23">
            <v>-0.42830000000000001</v>
          </cell>
          <cell r="C23">
            <v>2403.6131999999998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2403.6131999999998</v>
          </cell>
        </row>
        <row r="24">
          <cell r="A24">
            <v>37012</v>
          </cell>
          <cell r="B24">
            <v>-0.44009999999999999</v>
          </cell>
          <cell r="C24">
            <v>-3136.3615</v>
          </cell>
          <cell r="D24">
            <v>-49.158000000000001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-3185.5194999999999</v>
          </cell>
        </row>
        <row r="25">
          <cell r="A25">
            <v>37043</v>
          </cell>
          <cell r="B25">
            <v>-0.4234</v>
          </cell>
          <cell r="C25">
            <v>104.5744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104.5744</v>
          </cell>
        </row>
        <row r="26">
          <cell r="A26">
            <v>37073</v>
          </cell>
          <cell r="B26">
            <v>-0.435</v>
          </cell>
          <cell r="C26">
            <v>271.66370000000001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271.66370000000001</v>
          </cell>
        </row>
        <row r="27">
          <cell r="A27">
            <v>37104</v>
          </cell>
          <cell r="B27">
            <v>0</v>
          </cell>
          <cell r="C27">
            <v>42.064100000000003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42.064100000000003</v>
          </cell>
        </row>
        <row r="28">
          <cell r="A28">
            <v>37135</v>
          </cell>
          <cell r="B28">
            <v>0</v>
          </cell>
          <cell r="C28">
            <v>401.17750000000001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401.17750000000001</v>
          </cell>
        </row>
        <row r="29">
          <cell r="A29">
            <v>37165</v>
          </cell>
          <cell r="B29">
            <v>0</v>
          </cell>
          <cell r="C29">
            <v>2013.2672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2013.2672</v>
          </cell>
        </row>
        <row r="30">
          <cell r="A30">
            <v>37196</v>
          </cell>
          <cell r="B30">
            <v>0</v>
          </cell>
          <cell r="C30">
            <v>-1773.5542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-1773.5542</v>
          </cell>
        </row>
        <row r="31">
          <cell r="A31">
            <v>37226</v>
          </cell>
          <cell r="B31">
            <v>0</v>
          </cell>
          <cell r="C31">
            <v>116.1311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116.1311</v>
          </cell>
        </row>
        <row r="32">
          <cell r="A32">
            <v>37257</v>
          </cell>
          <cell r="B32">
            <v>0</v>
          </cell>
          <cell r="C32">
            <v>-547.77380000000005</v>
          </cell>
          <cell r="D32">
            <v>49.9099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-497.86390000000006</v>
          </cell>
        </row>
        <row r="33">
          <cell r="A33">
            <v>37288</v>
          </cell>
          <cell r="B33">
            <v>0</v>
          </cell>
          <cell r="C33">
            <v>-605.25120000000004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-605.25120000000004</v>
          </cell>
        </row>
        <row r="34">
          <cell r="A34">
            <v>37316</v>
          </cell>
          <cell r="B34">
            <v>0</v>
          </cell>
          <cell r="C34">
            <v>-1584.0572999999999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-1584.0572999999999</v>
          </cell>
        </row>
        <row r="35">
          <cell r="A35">
            <v>37347</v>
          </cell>
          <cell r="B35">
            <v>0</v>
          </cell>
          <cell r="C35">
            <v>-518.47159999999997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-518.47159999999997</v>
          </cell>
        </row>
        <row r="36">
          <cell r="A36">
            <v>37377</v>
          </cell>
          <cell r="B36">
            <v>0</v>
          </cell>
          <cell r="C36">
            <v>-313.43880000000001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-313.43880000000001</v>
          </cell>
        </row>
        <row r="37">
          <cell r="A37">
            <v>37408</v>
          </cell>
          <cell r="B37">
            <v>0</v>
          </cell>
          <cell r="C37">
            <v>3069.6599000000001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3069.6599000000001</v>
          </cell>
        </row>
        <row r="38">
          <cell r="A38">
            <v>37438</v>
          </cell>
          <cell r="B38">
            <v>0</v>
          </cell>
          <cell r="C38">
            <v>-516.31320000000005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-516.31320000000005</v>
          </cell>
        </row>
        <row r="39">
          <cell r="A39">
            <v>37469</v>
          </cell>
          <cell r="B39">
            <v>0</v>
          </cell>
          <cell r="C39">
            <v>-8.3300999999999998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-8.3300999999999998</v>
          </cell>
        </row>
        <row r="40">
          <cell r="A40">
            <v>37500</v>
          </cell>
          <cell r="B40">
            <v>0</v>
          </cell>
          <cell r="C40">
            <v>132.4442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132.4442</v>
          </cell>
        </row>
        <row r="41">
          <cell r="A41">
            <v>37530</v>
          </cell>
          <cell r="B41">
            <v>0</v>
          </cell>
          <cell r="C41">
            <v>1852.125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1852.125</v>
          </cell>
        </row>
        <row r="42">
          <cell r="A42">
            <v>37561</v>
          </cell>
          <cell r="B42">
            <v>0</v>
          </cell>
          <cell r="C42">
            <v>-678.87599999999998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-678.87599999999998</v>
          </cell>
        </row>
        <row r="43">
          <cell r="A43">
            <v>37591</v>
          </cell>
          <cell r="B43">
            <v>0</v>
          </cell>
          <cell r="C43">
            <v>-854.30309999999997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-854.30309999999997</v>
          </cell>
        </row>
        <row r="44">
          <cell r="A44">
            <v>37622</v>
          </cell>
          <cell r="B44">
            <v>0</v>
          </cell>
          <cell r="C44">
            <v>-9453.6018000000004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-9453.6018000000004</v>
          </cell>
        </row>
        <row r="45">
          <cell r="A45">
            <v>37653</v>
          </cell>
          <cell r="B45">
            <v>0</v>
          </cell>
          <cell r="C45">
            <v>1886.5179000000001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1886.5179000000001</v>
          </cell>
        </row>
        <row r="46">
          <cell r="A46">
            <v>37681</v>
          </cell>
          <cell r="B46">
            <v>0</v>
          </cell>
          <cell r="C46">
            <v>170.5746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170.5746</v>
          </cell>
        </row>
        <row r="47">
          <cell r="A47">
            <v>37712</v>
          </cell>
          <cell r="B47">
            <v>0</v>
          </cell>
          <cell r="C47">
            <v>-1807.3670999999999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-1807.3670999999999</v>
          </cell>
        </row>
        <row r="48">
          <cell r="A48">
            <v>37742</v>
          </cell>
          <cell r="B48">
            <v>0</v>
          </cell>
          <cell r="C48">
            <v>2807.8497000000002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2807.8497000000002</v>
          </cell>
        </row>
        <row r="49">
          <cell r="A49">
            <v>37773</v>
          </cell>
          <cell r="B49">
            <v>0</v>
          </cell>
          <cell r="C49">
            <v>925.65710000000001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925.65710000000001</v>
          </cell>
        </row>
        <row r="50">
          <cell r="A50">
            <v>37803</v>
          </cell>
          <cell r="B50">
            <v>0</v>
          </cell>
          <cell r="C50">
            <v>77.005600000000001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77.005600000000001</v>
          </cell>
        </row>
        <row r="51">
          <cell r="A51">
            <v>37834</v>
          </cell>
          <cell r="B51">
            <v>0</v>
          </cell>
          <cell r="C51">
            <v>-227.58199999999999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-227.58199999999999</v>
          </cell>
        </row>
        <row r="52">
          <cell r="A52">
            <v>37865</v>
          </cell>
          <cell r="B52">
            <v>0</v>
          </cell>
          <cell r="C52">
            <v>-176.834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-176.834</v>
          </cell>
        </row>
        <row r="53">
          <cell r="A53">
            <v>37895</v>
          </cell>
          <cell r="B53">
            <v>0</v>
          </cell>
          <cell r="C53">
            <v>-270.5181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-270.5181</v>
          </cell>
        </row>
        <row r="54">
          <cell r="A54">
            <v>37926</v>
          </cell>
          <cell r="B54">
            <v>0</v>
          </cell>
          <cell r="C54">
            <v>-57.871400000000001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-57.871400000000001</v>
          </cell>
        </row>
        <row r="55">
          <cell r="A55">
            <v>37956</v>
          </cell>
          <cell r="B55">
            <v>0</v>
          </cell>
          <cell r="C55">
            <v>590.82069999999999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590.82069999999999</v>
          </cell>
        </row>
        <row r="56">
          <cell r="A56">
            <v>37987</v>
          </cell>
          <cell r="B56">
            <v>0</v>
          </cell>
          <cell r="C56">
            <v>1480.7759000000001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1480.7759000000001</v>
          </cell>
        </row>
        <row r="57">
          <cell r="A57">
            <v>38018</v>
          </cell>
          <cell r="B57">
            <v>0</v>
          </cell>
          <cell r="C57">
            <v>59.9375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59.9375</v>
          </cell>
        </row>
        <row r="58">
          <cell r="A58">
            <v>38047</v>
          </cell>
          <cell r="B58">
            <v>0</v>
          </cell>
          <cell r="C58">
            <v>443.62079999999997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443.62079999999997</v>
          </cell>
        </row>
        <row r="59">
          <cell r="A59">
            <v>38078</v>
          </cell>
          <cell r="B59">
            <v>0</v>
          </cell>
          <cell r="C59">
            <v>34.0794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34.0794</v>
          </cell>
        </row>
        <row r="60">
          <cell r="A60">
            <v>38108</v>
          </cell>
          <cell r="B60">
            <v>0</v>
          </cell>
          <cell r="C60">
            <v>-16.0167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-16.0167</v>
          </cell>
        </row>
        <row r="61">
          <cell r="A61">
            <v>38139</v>
          </cell>
          <cell r="B61">
            <v>0</v>
          </cell>
          <cell r="C61">
            <v>-15.037000000000001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-15.037000000000001</v>
          </cell>
        </row>
        <row r="62">
          <cell r="A62">
            <v>38169</v>
          </cell>
          <cell r="B62">
            <v>0</v>
          </cell>
          <cell r="C62">
            <v>96.895399999999995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96.895399999999995</v>
          </cell>
        </row>
        <row r="63">
          <cell r="A63">
            <v>38200</v>
          </cell>
          <cell r="B63">
            <v>0</v>
          </cell>
          <cell r="C63">
            <v>100.4015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100.4015</v>
          </cell>
        </row>
        <row r="64">
          <cell r="A64">
            <v>38231</v>
          </cell>
          <cell r="B64">
            <v>0</v>
          </cell>
          <cell r="C64">
            <v>54.258899999999997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54.258899999999997</v>
          </cell>
        </row>
        <row r="65">
          <cell r="A65">
            <v>38261</v>
          </cell>
          <cell r="B65">
            <v>0</v>
          </cell>
          <cell r="C65">
            <v>229.99770000000001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229.99770000000001</v>
          </cell>
        </row>
        <row r="66">
          <cell r="A66">
            <v>38292</v>
          </cell>
          <cell r="B66">
            <v>0</v>
          </cell>
          <cell r="C66">
            <v>37.6952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37.6952</v>
          </cell>
        </row>
        <row r="67">
          <cell r="A67">
            <v>38322</v>
          </cell>
          <cell r="B67">
            <v>0</v>
          </cell>
          <cell r="C67">
            <v>1049.424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1049.424</v>
          </cell>
        </row>
        <row r="68">
          <cell r="A68">
            <v>38353</v>
          </cell>
          <cell r="B68">
            <v>0</v>
          </cell>
          <cell r="C68">
            <v>-309.07979999999998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-309.07979999999998</v>
          </cell>
        </row>
        <row r="69">
          <cell r="A69">
            <v>38384</v>
          </cell>
          <cell r="B69">
            <v>0</v>
          </cell>
          <cell r="C69">
            <v>-288.2518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-288.2518</v>
          </cell>
        </row>
        <row r="70">
          <cell r="A70">
            <v>38412</v>
          </cell>
          <cell r="B70">
            <v>0</v>
          </cell>
          <cell r="C70">
            <v>21.997599999999998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21.997599999999998</v>
          </cell>
        </row>
        <row r="71">
          <cell r="A71">
            <v>38443</v>
          </cell>
          <cell r="B71">
            <v>0</v>
          </cell>
          <cell r="C71">
            <v>-260.54149999999998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-260.54149999999998</v>
          </cell>
        </row>
        <row r="72">
          <cell r="A72">
            <v>38473</v>
          </cell>
          <cell r="B72">
            <v>0</v>
          </cell>
          <cell r="C72">
            <v>-240.52010000000001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-240.52010000000001</v>
          </cell>
        </row>
        <row r="73">
          <cell r="A73">
            <v>38504</v>
          </cell>
          <cell r="B73">
            <v>0</v>
          </cell>
          <cell r="C73">
            <v>-379.25209999999998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-379.25209999999998</v>
          </cell>
        </row>
        <row r="74">
          <cell r="A74">
            <v>38534</v>
          </cell>
          <cell r="B74">
            <v>0</v>
          </cell>
          <cell r="C74">
            <v>-273.17200000000003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-273.17200000000003</v>
          </cell>
        </row>
        <row r="75">
          <cell r="A75">
            <v>38565</v>
          </cell>
          <cell r="B75">
            <v>0</v>
          </cell>
          <cell r="C75">
            <v>-294.77170000000001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-294.77170000000001</v>
          </cell>
        </row>
        <row r="76">
          <cell r="A76">
            <v>38596</v>
          </cell>
          <cell r="B76">
            <v>0</v>
          </cell>
          <cell r="C76">
            <v>-425.72590000000002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-425.72590000000002</v>
          </cell>
        </row>
        <row r="77">
          <cell r="A77">
            <v>38626</v>
          </cell>
          <cell r="B77">
            <v>0</v>
          </cell>
          <cell r="C77">
            <v>-431.32190000000003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-431.32190000000003</v>
          </cell>
        </row>
        <row r="78">
          <cell r="A78">
            <v>38657</v>
          </cell>
          <cell r="B78">
            <v>0</v>
          </cell>
          <cell r="C78">
            <v>-261.767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-261.767</v>
          </cell>
        </row>
        <row r="79">
          <cell r="A79">
            <v>38687</v>
          </cell>
          <cell r="B79">
            <v>0</v>
          </cell>
          <cell r="C79">
            <v>-401.64449999999999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-401.64449999999999</v>
          </cell>
        </row>
        <row r="80">
          <cell r="A80">
            <v>38718</v>
          </cell>
          <cell r="B80">
            <v>0</v>
          </cell>
          <cell r="C80">
            <v>-8.6340000000000003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-8.6340000000000003</v>
          </cell>
        </row>
        <row r="81">
          <cell r="A81">
            <v>38749</v>
          </cell>
          <cell r="B81">
            <v>0</v>
          </cell>
          <cell r="C81">
            <v>-116.4389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-116.4389</v>
          </cell>
        </row>
        <row r="82">
          <cell r="A82">
            <v>38777</v>
          </cell>
          <cell r="B82">
            <v>0</v>
          </cell>
          <cell r="C82">
            <v>-147.691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-147.691</v>
          </cell>
        </row>
        <row r="83">
          <cell r="A83">
            <v>38808</v>
          </cell>
          <cell r="B83">
            <v>0</v>
          </cell>
          <cell r="C83">
            <v>-80.844999999999999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-80.844999999999999</v>
          </cell>
        </row>
        <row r="84">
          <cell r="A84">
            <v>38838</v>
          </cell>
          <cell r="B84">
            <v>0</v>
          </cell>
          <cell r="C84">
            <v>-88.448700000000002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-88.448700000000002</v>
          </cell>
        </row>
        <row r="85">
          <cell r="A85">
            <v>38869</v>
          </cell>
          <cell r="B85">
            <v>0</v>
          </cell>
          <cell r="C85">
            <v>-80.769900000000007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-80.769900000000007</v>
          </cell>
        </row>
        <row r="86">
          <cell r="A86">
            <v>38899</v>
          </cell>
          <cell r="B86">
            <v>0</v>
          </cell>
          <cell r="C86">
            <v>-87.768600000000006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-87.768600000000006</v>
          </cell>
        </row>
        <row r="87">
          <cell r="A87">
            <v>38930</v>
          </cell>
          <cell r="B87">
            <v>0</v>
          </cell>
          <cell r="C87">
            <v>-87.126400000000004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-87.126400000000004</v>
          </cell>
        </row>
        <row r="88">
          <cell r="A88">
            <v>38961</v>
          </cell>
          <cell r="B88">
            <v>0</v>
          </cell>
          <cell r="C88">
            <v>-77.591399999999993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-77.591399999999993</v>
          </cell>
        </row>
        <row r="89">
          <cell r="A89">
            <v>38991</v>
          </cell>
          <cell r="B89">
            <v>0</v>
          </cell>
          <cell r="C89">
            <v>-54.846499999999999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-54.846499999999999</v>
          </cell>
        </row>
        <row r="90">
          <cell r="A90">
            <v>39022</v>
          </cell>
          <cell r="B90">
            <v>0</v>
          </cell>
          <cell r="C90">
            <v>-45.042299999999997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-45.042299999999997</v>
          </cell>
        </row>
        <row r="91">
          <cell r="A91">
            <v>39052</v>
          </cell>
          <cell r="B91">
            <v>0</v>
          </cell>
          <cell r="C91">
            <v>-176.1208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-176.1208</v>
          </cell>
        </row>
        <row r="92">
          <cell r="A92">
            <v>39083</v>
          </cell>
          <cell r="B92">
            <v>0</v>
          </cell>
          <cell r="C92">
            <v>-19.213000000000001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-19.213000000000001</v>
          </cell>
        </row>
        <row r="93">
          <cell r="A93">
            <v>39114</v>
          </cell>
          <cell r="B93">
            <v>0</v>
          </cell>
          <cell r="C93">
            <v>-132.2543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-132.2543</v>
          </cell>
        </row>
        <row r="94">
          <cell r="A94">
            <v>39142</v>
          </cell>
          <cell r="B94">
            <v>0</v>
          </cell>
          <cell r="C94">
            <v>-148.67679999999999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-148.67679999999999</v>
          </cell>
        </row>
        <row r="95">
          <cell r="A95">
            <v>39173</v>
          </cell>
          <cell r="B95">
            <v>0</v>
          </cell>
          <cell r="C95">
            <v>-143.79750000000001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-143.79750000000001</v>
          </cell>
        </row>
        <row r="96">
          <cell r="A96">
            <v>39203</v>
          </cell>
          <cell r="B96">
            <v>0</v>
          </cell>
          <cell r="C96">
            <v>-148.1883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-148.1883</v>
          </cell>
        </row>
        <row r="97">
          <cell r="A97">
            <v>39234</v>
          </cell>
          <cell r="B97">
            <v>0</v>
          </cell>
          <cell r="C97">
            <v>-142.65029999999999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-142.65029999999999</v>
          </cell>
        </row>
        <row r="98">
          <cell r="A98">
            <v>39264</v>
          </cell>
          <cell r="B98">
            <v>0</v>
          </cell>
          <cell r="C98">
            <v>-146.15020000000001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-146.15020000000001</v>
          </cell>
        </row>
        <row r="99">
          <cell r="A99">
            <v>39295</v>
          </cell>
          <cell r="B99">
            <v>0</v>
          </cell>
          <cell r="C99">
            <v>-145.2629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-145.2629</v>
          </cell>
        </row>
        <row r="100">
          <cell r="A100">
            <v>39326</v>
          </cell>
          <cell r="B100">
            <v>0</v>
          </cell>
          <cell r="C100">
            <v>-128.37700000000001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-128.37700000000001</v>
          </cell>
        </row>
        <row r="101">
          <cell r="A101">
            <v>39356</v>
          </cell>
          <cell r="B101">
            <v>0</v>
          </cell>
          <cell r="C101">
            <v>-131.21340000000001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-131.21340000000001</v>
          </cell>
        </row>
        <row r="102">
          <cell r="A102">
            <v>39387</v>
          </cell>
          <cell r="B102">
            <v>0</v>
          </cell>
          <cell r="C102">
            <v>-113.9926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-113.9926</v>
          </cell>
        </row>
        <row r="103">
          <cell r="A103">
            <v>39417</v>
          </cell>
          <cell r="B103">
            <v>0</v>
          </cell>
          <cell r="C103">
            <v>-708.39329999999995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-708.39329999999995</v>
          </cell>
        </row>
        <row r="104">
          <cell r="A104">
            <v>39448</v>
          </cell>
          <cell r="B104">
            <v>0</v>
          </cell>
          <cell r="C104">
            <v>577.75350000000003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577.75350000000003</v>
          </cell>
        </row>
        <row r="105">
          <cell r="A105">
            <v>39479</v>
          </cell>
          <cell r="B105">
            <v>0</v>
          </cell>
          <cell r="C105">
            <v>-13.7537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-13.7537</v>
          </cell>
        </row>
        <row r="106">
          <cell r="A106">
            <v>39508</v>
          </cell>
          <cell r="B106">
            <v>0</v>
          </cell>
          <cell r="C106">
            <v>-14.7439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-14.7439</v>
          </cell>
        </row>
        <row r="107">
          <cell r="A107">
            <v>39539</v>
          </cell>
          <cell r="B107">
            <v>0</v>
          </cell>
          <cell r="C107">
            <v>-14.4512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-14.4512</v>
          </cell>
        </row>
        <row r="108">
          <cell r="A108">
            <v>39569</v>
          </cell>
          <cell r="B108">
            <v>0</v>
          </cell>
          <cell r="C108">
            <v>-15.180899999999999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-15.180899999999999</v>
          </cell>
        </row>
        <row r="109">
          <cell r="A109">
            <v>39600</v>
          </cell>
          <cell r="B109">
            <v>0</v>
          </cell>
          <cell r="C109">
            <v>-14.9411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-14.9411</v>
          </cell>
        </row>
        <row r="110">
          <cell r="A110">
            <v>39630</v>
          </cell>
          <cell r="B110">
            <v>0</v>
          </cell>
          <cell r="C110">
            <v>-15.0953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-15.0953</v>
          </cell>
        </row>
        <row r="111">
          <cell r="A111">
            <v>39661</v>
          </cell>
          <cell r="B111">
            <v>0</v>
          </cell>
          <cell r="C111">
            <v>-15.0288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-15.0288</v>
          </cell>
        </row>
        <row r="112">
          <cell r="A112">
            <v>39692</v>
          </cell>
          <cell r="B112">
            <v>0</v>
          </cell>
          <cell r="C112">
            <v>-13.7134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-13.7134</v>
          </cell>
        </row>
        <row r="113">
          <cell r="A113">
            <v>39722</v>
          </cell>
          <cell r="B113">
            <v>0</v>
          </cell>
          <cell r="C113">
            <v>-13.859299999999999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-13.859299999999999</v>
          </cell>
        </row>
        <row r="114">
          <cell r="A114">
            <v>39753</v>
          </cell>
          <cell r="B114">
            <v>0</v>
          </cell>
          <cell r="C114">
            <v>-13.052899999999999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-13.052899999999999</v>
          </cell>
        </row>
        <row r="115">
          <cell r="A115">
            <v>39783</v>
          </cell>
          <cell r="B115">
            <v>0</v>
          </cell>
          <cell r="C115">
            <v>-571.50909999999999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-571.50909999999999</v>
          </cell>
        </row>
        <row r="116">
          <cell r="A116">
            <v>39814</v>
          </cell>
          <cell r="B116">
            <v>0</v>
          </cell>
          <cell r="C116">
            <v>632.35900000000004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632.35900000000004</v>
          </cell>
        </row>
        <row r="117">
          <cell r="A117">
            <v>39845</v>
          </cell>
          <cell r="B117">
            <v>0</v>
          </cell>
          <cell r="C117">
            <v>72.515299999999996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72.515299999999996</v>
          </cell>
        </row>
        <row r="118">
          <cell r="A118">
            <v>39873</v>
          </cell>
          <cell r="B118">
            <v>0</v>
          </cell>
          <cell r="C118">
            <v>79.817800000000005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79.817800000000005</v>
          </cell>
        </row>
        <row r="119">
          <cell r="A119">
            <v>39904</v>
          </cell>
          <cell r="B119">
            <v>0</v>
          </cell>
          <cell r="C119">
            <v>38.325400000000002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38.325400000000002</v>
          </cell>
        </row>
        <row r="120">
          <cell r="A120">
            <v>39934</v>
          </cell>
          <cell r="B120">
            <v>0</v>
          </cell>
          <cell r="C120">
            <v>38.946399999999997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38.946399999999997</v>
          </cell>
        </row>
        <row r="121">
          <cell r="A121">
            <v>39965</v>
          </cell>
          <cell r="B121">
            <v>0</v>
          </cell>
          <cell r="C121">
            <v>37.233499999999999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37.233499999999999</v>
          </cell>
        </row>
        <row r="122">
          <cell r="A122">
            <v>39995</v>
          </cell>
          <cell r="B122">
            <v>0</v>
          </cell>
          <cell r="C122">
            <v>38.403300000000002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38.403300000000002</v>
          </cell>
        </row>
        <row r="123">
          <cell r="A123">
            <v>40026</v>
          </cell>
          <cell r="B123">
            <v>0</v>
          </cell>
          <cell r="C123">
            <v>38.146500000000003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38.146500000000003</v>
          </cell>
        </row>
        <row r="124">
          <cell r="A124">
            <v>40057</v>
          </cell>
          <cell r="B124">
            <v>0</v>
          </cell>
          <cell r="C124">
            <v>37.471299999999999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37.471299999999999</v>
          </cell>
        </row>
        <row r="125">
          <cell r="A125">
            <v>40087</v>
          </cell>
          <cell r="B125">
            <v>0</v>
          </cell>
          <cell r="C125">
            <v>38.721800000000002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38.721800000000002</v>
          </cell>
        </row>
        <row r="126">
          <cell r="A126">
            <v>40118</v>
          </cell>
          <cell r="B126">
            <v>0</v>
          </cell>
          <cell r="C126">
            <v>37.591700000000003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37.591700000000003</v>
          </cell>
        </row>
        <row r="127">
          <cell r="A127">
            <v>40148</v>
          </cell>
          <cell r="B127">
            <v>0</v>
          </cell>
          <cell r="C127">
            <v>38.885199999999998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38.885199999999998</v>
          </cell>
        </row>
        <row r="128">
          <cell r="A128">
            <v>40179</v>
          </cell>
          <cell r="B128">
            <v>0</v>
          </cell>
          <cell r="C128">
            <v>30.6157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30.6157</v>
          </cell>
        </row>
        <row r="129">
          <cell r="A129">
            <v>40210</v>
          </cell>
          <cell r="B129">
            <v>0</v>
          </cell>
          <cell r="C129">
            <v>27.253499999999999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27.253499999999999</v>
          </cell>
        </row>
        <row r="130">
          <cell r="A130">
            <v>40238</v>
          </cell>
          <cell r="B130">
            <v>0</v>
          </cell>
          <cell r="C130">
            <v>29.705400000000001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29.705400000000001</v>
          </cell>
        </row>
        <row r="131">
          <cell r="A131">
            <v>40269</v>
          </cell>
          <cell r="B131">
            <v>0</v>
          </cell>
          <cell r="C131">
            <v>28.140899999999998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28.140899999999998</v>
          </cell>
        </row>
        <row r="132">
          <cell r="A132">
            <v>40299</v>
          </cell>
          <cell r="B132">
            <v>0</v>
          </cell>
          <cell r="C132">
            <v>36.285899999999998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36.285899999999998</v>
          </cell>
        </row>
        <row r="133">
          <cell r="A133">
            <v>40330</v>
          </cell>
          <cell r="B133">
            <v>0</v>
          </cell>
          <cell r="C133">
            <v>34.690100000000001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34.690100000000001</v>
          </cell>
        </row>
        <row r="134">
          <cell r="A134">
            <v>40360</v>
          </cell>
          <cell r="B134">
            <v>0</v>
          </cell>
          <cell r="C134">
            <v>35.777700000000003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35.777700000000003</v>
          </cell>
        </row>
        <row r="135">
          <cell r="A135">
            <v>40391</v>
          </cell>
          <cell r="B135">
            <v>0</v>
          </cell>
          <cell r="C135">
            <v>29.3886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29.3886</v>
          </cell>
        </row>
        <row r="136">
          <cell r="A136">
            <v>40422</v>
          </cell>
          <cell r="B136">
            <v>0</v>
          </cell>
          <cell r="C136">
            <v>28.7257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28.7257</v>
          </cell>
        </row>
        <row r="137">
          <cell r="A137">
            <v>40452</v>
          </cell>
          <cell r="B137">
            <v>0</v>
          </cell>
          <cell r="C137">
            <v>29.928799999999999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29.928799999999999</v>
          </cell>
        </row>
        <row r="138">
          <cell r="A138">
            <v>40483</v>
          </cell>
          <cell r="B138">
            <v>0</v>
          </cell>
          <cell r="C138">
            <v>37.209499999999998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37.209499999999998</v>
          </cell>
        </row>
        <row r="139">
          <cell r="A139">
            <v>40513</v>
          </cell>
          <cell r="B139">
            <v>0</v>
          </cell>
          <cell r="C139">
            <v>38.333399999999997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38.333399999999997</v>
          </cell>
        </row>
        <row r="140">
          <cell r="A140">
            <v>40544</v>
          </cell>
          <cell r="B140">
            <v>0</v>
          </cell>
          <cell r="C140">
            <v>38.105499999999999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38.105499999999999</v>
          </cell>
        </row>
        <row r="141">
          <cell r="A141">
            <v>40575</v>
          </cell>
          <cell r="B141">
            <v>0</v>
          </cell>
          <cell r="C141">
            <v>34.133899999999997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34.133899999999997</v>
          </cell>
        </row>
        <row r="142">
          <cell r="A142">
            <v>40603</v>
          </cell>
          <cell r="B142">
            <v>0</v>
          </cell>
          <cell r="C142">
            <v>37.081200000000003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37.081200000000003</v>
          </cell>
        </row>
        <row r="143">
          <cell r="A143">
            <v>40634</v>
          </cell>
          <cell r="B143">
            <v>0</v>
          </cell>
          <cell r="C143">
            <v>35.536799999999999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35.536799999999999</v>
          </cell>
        </row>
        <row r="144">
          <cell r="A144">
            <v>40664</v>
          </cell>
          <cell r="B144">
            <v>0</v>
          </cell>
          <cell r="C144">
            <v>35.8626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35.8626</v>
          </cell>
        </row>
        <row r="145">
          <cell r="A145">
            <v>40695</v>
          </cell>
          <cell r="B145">
            <v>0</v>
          </cell>
          <cell r="C145">
            <v>34.431800000000003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34.431800000000003</v>
          </cell>
        </row>
        <row r="146">
          <cell r="A146">
            <v>40725</v>
          </cell>
          <cell r="B146">
            <v>0</v>
          </cell>
          <cell r="C146">
            <v>35.367699999999999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35.367699999999999</v>
          </cell>
        </row>
        <row r="147">
          <cell r="A147">
            <v>40756</v>
          </cell>
          <cell r="B147">
            <v>0</v>
          </cell>
          <cell r="C147">
            <v>35.2014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35.2014</v>
          </cell>
        </row>
        <row r="148">
          <cell r="A148">
            <v>40787</v>
          </cell>
          <cell r="B148">
            <v>0</v>
          </cell>
          <cell r="C148">
            <v>34.536900000000003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34.536900000000003</v>
          </cell>
        </row>
        <row r="149">
          <cell r="A149">
            <v>40817</v>
          </cell>
          <cell r="B149">
            <v>0</v>
          </cell>
          <cell r="C149">
            <v>36.912999999999997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36.912999999999997</v>
          </cell>
        </row>
        <row r="150">
          <cell r="A150">
            <v>40848</v>
          </cell>
          <cell r="B150">
            <v>0</v>
          </cell>
          <cell r="C150">
            <v>35.932899999999997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35.932899999999997</v>
          </cell>
        </row>
        <row r="151">
          <cell r="A151">
            <v>40878</v>
          </cell>
          <cell r="B151">
            <v>0</v>
          </cell>
          <cell r="C151">
            <v>37.1233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37.1233</v>
          </cell>
        </row>
        <row r="152">
          <cell r="A152">
            <v>40909</v>
          </cell>
          <cell r="B152">
            <v>0</v>
          </cell>
          <cell r="C152">
            <v>36.902500000000003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36.902500000000003</v>
          </cell>
        </row>
        <row r="153">
          <cell r="A153">
            <v>40940</v>
          </cell>
          <cell r="B153">
            <v>0</v>
          </cell>
          <cell r="C153">
            <v>34.233600000000003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34.233600000000003</v>
          </cell>
        </row>
        <row r="154">
          <cell r="A154">
            <v>40969</v>
          </cell>
          <cell r="B154">
            <v>0</v>
          </cell>
          <cell r="C154">
            <v>35.925199999999997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35.925199999999997</v>
          </cell>
        </row>
        <row r="155">
          <cell r="A155">
            <v>41000</v>
          </cell>
          <cell r="B155">
            <v>0</v>
          </cell>
          <cell r="C155">
            <v>34.328499999999998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34.328499999999998</v>
          </cell>
        </row>
        <row r="156">
          <cell r="A156">
            <v>41030</v>
          </cell>
          <cell r="B156">
            <v>0</v>
          </cell>
          <cell r="C156">
            <v>34.773699999999998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34.773699999999998</v>
          </cell>
        </row>
        <row r="157">
          <cell r="A157">
            <v>41061</v>
          </cell>
          <cell r="B157">
            <v>0</v>
          </cell>
          <cell r="C157">
            <v>33.389299999999999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33.389299999999999</v>
          </cell>
        </row>
        <row r="158">
          <cell r="A158">
            <v>41091</v>
          </cell>
          <cell r="B158">
            <v>0</v>
          </cell>
          <cell r="C158">
            <v>51.032600000000002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51.032600000000002</v>
          </cell>
        </row>
        <row r="159">
          <cell r="A159">
            <v>41122</v>
          </cell>
          <cell r="B159">
            <v>0</v>
          </cell>
          <cell r="C159">
            <v>50.769399999999997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50.769399999999997</v>
          </cell>
        </row>
        <row r="160">
          <cell r="A160">
            <v>41153</v>
          </cell>
          <cell r="B160">
            <v>0</v>
          </cell>
          <cell r="C160">
            <v>49.466900000000003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49.466900000000003</v>
          </cell>
        </row>
        <row r="161">
          <cell r="A161">
            <v>41183</v>
          </cell>
          <cell r="B161">
            <v>0</v>
          </cell>
          <cell r="C161">
            <v>50.836500000000001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50.836500000000001</v>
          </cell>
        </row>
        <row r="162">
          <cell r="A162">
            <v>41214</v>
          </cell>
          <cell r="B162">
            <v>0</v>
          </cell>
          <cell r="C162">
            <v>49.297800000000002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49.297800000000002</v>
          </cell>
        </row>
        <row r="163">
          <cell r="A163">
            <v>41244</v>
          </cell>
          <cell r="B163">
            <v>0</v>
          </cell>
          <cell r="C163">
            <v>50.740400000000001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50.740400000000001</v>
          </cell>
        </row>
        <row r="164">
          <cell r="A164">
            <v>41275</v>
          </cell>
          <cell r="B164">
            <v>0</v>
          </cell>
          <cell r="C164">
            <v>50.4375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50.4375</v>
          </cell>
        </row>
        <row r="165">
          <cell r="A165">
            <v>41306</v>
          </cell>
          <cell r="B165">
            <v>0</v>
          </cell>
          <cell r="C165">
            <v>45.207900000000002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45.207900000000002</v>
          </cell>
        </row>
        <row r="166">
          <cell r="A166">
            <v>41334</v>
          </cell>
          <cell r="B166">
            <v>0</v>
          </cell>
          <cell r="C166">
            <v>49.35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49.35</v>
          </cell>
        </row>
        <row r="167">
          <cell r="A167">
            <v>41365</v>
          </cell>
          <cell r="B167">
            <v>0</v>
          </cell>
          <cell r="C167">
            <v>47.248100000000001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47.248100000000001</v>
          </cell>
        </row>
        <row r="168">
          <cell r="A168">
            <v>41395</v>
          </cell>
          <cell r="B168">
            <v>0</v>
          </cell>
          <cell r="C168">
            <v>47.984400000000001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47.984400000000001</v>
          </cell>
        </row>
        <row r="169">
          <cell r="A169">
            <v>41426</v>
          </cell>
          <cell r="B169">
            <v>0</v>
          </cell>
          <cell r="C169">
            <v>46.094000000000001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46.094000000000001</v>
          </cell>
        </row>
        <row r="170">
          <cell r="A170">
            <v>41456</v>
          </cell>
          <cell r="B170">
            <v>0</v>
          </cell>
          <cell r="C170">
            <v>47.354700000000001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47.354700000000001</v>
          </cell>
        </row>
        <row r="171">
          <cell r="A171">
            <v>41487</v>
          </cell>
          <cell r="B171">
            <v>0</v>
          </cell>
          <cell r="C171">
            <v>47.109499999999997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47.109499999999997</v>
          </cell>
        </row>
        <row r="172">
          <cell r="A172">
            <v>41518</v>
          </cell>
          <cell r="B172">
            <v>0</v>
          </cell>
          <cell r="C172">
            <v>45.895899999999997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45.895899999999997</v>
          </cell>
        </row>
        <row r="173">
          <cell r="A173">
            <v>41548</v>
          </cell>
          <cell r="B173">
            <v>0</v>
          </cell>
          <cell r="C173">
            <v>47.270299999999999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47.270299999999999</v>
          </cell>
        </row>
        <row r="174">
          <cell r="A174">
            <v>41579</v>
          </cell>
          <cell r="B174">
            <v>0</v>
          </cell>
          <cell r="C174">
            <v>45.836500000000001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45.836500000000001</v>
          </cell>
        </row>
        <row r="175">
          <cell r="A175">
            <v>41609</v>
          </cell>
          <cell r="B175">
            <v>0</v>
          </cell>
          <cell r="C175">
            <v>47.180599999999998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47.180599999999998</v>
          </cell>
        </row>
        <row r="176">
          <cell r="A176">
            <v>41640</v>
          </cell>
          <cell r="B176">
            <v>0</v>
          </cell>
          <cell r="C176">
            <v>46.898299999999999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46.898299999999999</v>
          </cell>
        </row>
        <row r="177">
          <cell r="A177">
            <v>41671</v>
          </cell>
          <cell r="B177">
            <v>0</v>
          </cell>
          <cell r="C177">
            <v>42.025399999999998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42.025399999999998</v>
          </cell>
        </row>
        <row r="178">
          <cell r="A178">
            <v>41699</v>
          </cell>
          <cell r="B178">
            <v>0</v>
          </cell>
          <cell r="C178">
            <v>45.884900000000002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45.884900000000002</v>
          </cell>
        </row>
        <row r="179">
          <cell r="A179">
            <v>41730</v>
          </cell>
          <cell r="B179">
            <v>0</v>
          </cell>
          <cell r="C179">
            <v>44.0244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44.0244</v>
          </cell>
        </row>
        <row r="180">
          <cell r="A180">
            <v>41760</v>
          </cell>
          <cell r="B180">
            <v>0</v>
          </cell>
          <cell r="C180">
            <v>41.148499999999999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41.148499999999999</v>
          </cell>
        </row>
        <row r="181">
          <cell r="A181">
            <v>41791</v>
          </cell>
          <cell r="B181">
            <v>0</v>
          </cell>
          <cell r="C181">
            <v>39.522599999999997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39.522599999999997</v>
          </cell>
        </row>
        <row r="182">
          <cell r="A182">
            <v>41821</v>
          </cell>
          <cell r="B182">
            <v>0</v>
          </cell>
          <cell r="C182">
            <v>40.603400000000001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40.603400000000001</v>
          </cell>
        </row>
        <row r="183">
          <cell r="A183">
            <v>41852</v>
          </cell>
          <cell r="B183">
            <v>0</v>
          </cell>
          <cell r="C183">
            <v>40.396000000000001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40.396000000000001</v>
          </cell>
        </row>
        <row r="184">
          <cell r="A184">
            <v>41883</v>
          </cell>
          <cell r="B184">
            <v>0</v>
          </cell>
          <cell r="C184">
            <v>39.398200000000003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39.398200000000003</v>
          </cell>
        </row>
        <row r="185">
          <cell r="A185">
            <v>41913</v>
          </cell>
          <cell r="B185">
            <v>0</v>
          </cell>
          <cell r="C185">
            <v>40.586599999999997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40.586599999999997</v>
          </cell>
        </row>
        <row r="186">
          <cell r="A186">
            <v>41944</v>
          </cell>
          <cell r="B186">
            <v>0</v>
          </cell>
          <cell r="C186">
            <v>4.3920000000000003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4.3920000000000003</v>
          </cell>
        </row>
        <row r="187">
          <cell r="A187">
            <v>41974</v>
          </cell>
          <cell r="B187">
            <v>0</v>
          </cell>
          <cell r="C187">
            <v>4.5964999999999998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4.5964999999999998</v>
          </cell>
        </row>
        <row r="188">
          <cell r="A188">
            <v>42005</v>
          </cell>
          <cell r="B188">
            <v>0</v>
          </cell>
          <cell r="C188">
            <v>4.5689000000000002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4.5689000000000002</v>
          </cell>
        </row>
        <row r="189">
          <cell r="A189">
            <v>42036</v>
          </cell>
          <cell r="B189">
            <v>0</v>
          </cell>
          <cell r="C189">
            <v>4.0266999999999999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4.0266999999999999</v>
          </cell>
        </row>
        <row r="190">
          <cell r="A190">
            <v>42064</v>
          </cell>
          <cell r="B190">
            <v>0</v>
          </cell>
          <cell r="C190">
            <v>4.0692000000000004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4.0692000000000004</v>
          </cell>
        </row>
        <row r="191">
          <cell r="A191">
            <v>42095</v>
          </cell>
          <cell r="B191">
            <v>0</v>
          </cell>
          <cell r="C191">
            <v>3.8075000000000001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3.8075000000000001</v>
          </cell>
        </row>
        <row r="192">
          <cell r="A192">
            <v>42125</v>
          </cell>
          <cell r="B192">
            <v>0</v>
          </cell>
          <cell r="C192">
            <v>3.4289999999999998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3.4289999999999998</v>
          </cell>
        </row>
        <row r="193">
          <cell r="A193">
            <v>42156</v>
          </cell>
          <cell r="B193">
            <v>0</v>
          </cell>
          <cell r="C193">
            <v>3.2423999999999999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3.2423999999999999</v>
          </cell>
        </row>
        <row r="194">
          <cell r="A194">
            <v>42186</v>
          </cell>
          <cell r="B194">
            <v>0</v>
          </cell>
          <cell r="C194">
            <v>3.3311000000000002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3.3311000000000002</v>
          </cell>
        </row>
        <row r="195">
          <cell r="A195">
            <v>42217</v>
          </cell>
          <cell r="B195">
            <v>0</v>
          </cell>
          <cell r="C195">
            <v>2.4992999999999999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2.4992999999999999</v>
          </cell>
        </row>
        <row r="196">
          <cell r="A196">
            <v>42248</v>
          </cell>
          <cell r="B196">
            <v>0</v>
          </cell>
          <cell r="C196">
            <v>2.0897999999999999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2.0897999999999999</v>
          </cell>
        </row>
        <row r="197">
          <cell r="A197">
            <v>42278</v>
          </cell>
          <cell r="B197">
            <v>0</v>
          </cell>
          <cell r="C197">
            <v>1.4154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1.4154</v>
          </cell>
        </row>
        <row r="198">
          <cell r="A198">
            <v>42309</v>
          </cell>
          <cell r="B198">
            <v>0</v>
          </cell>
          <cell r="C198">
            <v>1.6781999999999999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1.6781999999999999</v>
          </cell>
        </row>
        <row r="199">
          <cell r="A199">
            <v>42339</v>
          </cell>
          <cell r="B199">
            <v>0</v>
          </cell>
          <cell r="C199">
            <v>1.8028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1.8028</v>
          </cell>
        </row>
        <row r="200">
          <cell r="A200">
            <v>42370</v>
          </cell>
          <cell r="B200">
            <v>0</v>
          </cell>
          <cell r="C200">
            <v>1.792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1.792</v>
          </cell>
        </row>
        <row r="201">
          <cell r="A201">
            <v>42401</v>
          </cell>
          <cell r="B201">
            <v>0</v>
          </cell>
          <cell r="C201">
            <v>1.5935999999999999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1.5935999999999999</v>
          </cell>
        </row>
        <row r="202">
          <cell r="A202">
            <v>42430</v>
          </cell>
          <cell r="B202">
            <v>0</v>
          </cell>
          <cell r="C202">
            <v>1.3541000000000001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1.3541000000000001</v>
          </cell>
        </row>
        <row r="203">
          <cell r="A203">
            <v>42461</v>
          </cell>
          <cell r="B203">
            <v>0</v>
          </cell>
          <cell r="C203">
            <v>1.2031000000000001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1.2031000000000001</v>
          </cell>
        </row>
        <row r="204">
          <cell r="A204">
            <v>42491</v>
          </cell>
          <cell r="B204">
            <v>0</v>
          </cell>
          <cell r="C204">
            <v>0.78639999999999999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0.78639999999999999</v>
          </cell>
        </row>
        <row r="205">
          <cell r="A205">
            <v>42522</v>
          </cell>
          <cell r="B205">
            <v>0</v>
          </cell>
          <cell r="C205">
            <v>0.70420000000000005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0.70420000000000005</v>
          </cell>
        </row>
        <row r="206">
          <cell r="A206">
            <v>42552</v>
          </cell>
          <cell r="B206">
            <v>0</v>
          </cell>
          <cell r="C206">
            <v>0.72340000000000004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0.72340000000000004</v>
          </cell>
        </row>
        <row r="207">
          <cell r="A207">
            <v>42583</v>
          </cell>
          <cell r="B207">
            <v>0</v>
          </cell>
          <cell r="C207">
            <v>0.75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0.75</v>
          </cell>
        </row>
        <row r="208">
          <cell r="A208">
            <v>42614</v>
          </cell>
          <cell r="B208">
            <v>0</v>
          </cell>
          <cell r="C208">
            <v>1.1895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1.1895</v>
          </cell>
        </row>
        <row r="209">
          <cell r="A209">
            <v>42644</v>
          </cell>
          <cell r="B209">
            <v>0</v>
          </cell>
          <cell r="C209">
            <v>1.3185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1.3185</v>
          </cell>
        </row>
        <row r="210">
          <cell r="A210">
            <v>42675</v>
          </cell>
          <cell r="B210">
            <v>0</v>
          </cell>
          <cell r="C210">
            <v>1.5632999999999999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1.5632999999999999</v>
          </cell>
        </row>
        <row r="211">
          <cell r="A211">
            <v>42705</v>
          </cell>
          <cell r="B211">
            <v>0</v>
          </cell>
          <cell r="C211">
            <v>1.6793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1.6793</v>
          </cell>
        </row>
        <row r="212">
          <cell r="A212">
            <v>42736</v>
          </cell>
          <cell r="B212">
            <v>0</v>
          </cell>
          <cell r="C212">
            <v>1.6692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1.6692</v>
          </cell>
        </row>
        <row r="213">
          <cell r="A213">
            <v>42767</v>
          </cell>
          <cell r="B213">
            <v>0</v>
          </cell>
          <cell r="C213">
            <v>1.4333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1.4333</v>
          </cell>
        </row>
        <row r="214">
          <cell r="A214">
            <v>42795</v>
          </cell>
          <cell r="B214">
            <v>0</v>
          </cell>
          <cell r="C214">
            <v>1.2616000000000001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1.2616000000000001</v>
          </cell>
        </row>
        <row r="215">
          <cell r="A215">
            <v>42826</v>
          </cell>
          <cell r="B215">
            <v>0</v>
          </cell>
          <cell r="C215">
            <v>1.1209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1.1209</v>
          </cell>
        </row>
        <row r="216">
          <cell r="A216">
            <v>42856</v>
          </cell>
          <cell r="B216">
            <v>0</v>
          </cell>
          <cell r="C216">
            <v>0.73260000000000003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0.73260000000000003</v>
          </cell>
        </row>
        <row r="217">
          <cell r="A217">
            <v>42887</v>
          </cell>
          <cell r="B217">
            <v>0</v>
          </cell>
          <cell r="C217">
            <v>0.65610000000000002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0.65610000000000002</v>
          </cell>
        </row>
        <row r="218">
          <cell r="A218">
            <v>42917</v>
          </cell>
          <cell r="B218">
            <v>0</v>
          </cell>
          <cell r="C218">
            <v>0.67400000000000004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0.67400000000000004</v>
          </cell>
        </row>
        <row r="219">
          <cell r="A219">
            <v>42948</v>
          </cell>
          <cell r="B219">
            <v>0</v>
          </cell>
          <cell r="C219">
            <v>0.69869999999999999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0.69869999999999999</v>
          </cell>
        </row>
        <row r="220">
          <cell r="A220">
            <v>42979</v>
          </cell>
          <cell r="B220">
            <v>0</v>
          </cell>
          <cell r="C220">
            <v>1.1082000000000001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1.1082000000000001</v>
          </cell>
        </row>
        <row r="221">
          <cell r="A221">
            <v>43009</v>
          </cell>
          <cell r="B221">
            <v>0</v>
          </cell>
          <cell r="C221">
            <v>1.2283999999999999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1.2283999999999999</v>
          </cell>
        </row>
        <row r="222">
          <cell r="A222">
            <v>43040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</row>
        <row r="223">
          <cell r="A223">
            <v>43070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A224">
            <v>43101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</row>
        <row r="225">
          <cell r="A225">
            <v>43132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</row>
        <row r="226">
          <cell r="A226">
            <v>43160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</row>
        <row r="227">
          <cell r="A227">
            <v>43191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A228">
            <v>43221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</row>
        <row r="229">
          <cell r="A229">
            <v>43252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</row>
        <row r="230">
          <cell r="A230">
            <v>43282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</row>
        <row r="231">
          <cell r="A231">
            <v>43313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</row>
        <row r="232">
          <cell r="A232">
            <v>43344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</row>
        <row r="233">
          <cell r="A233">
            <v>43374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</row>
        <row r="234">
          <cell r="A234">
            <v>43405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</row>
        <row r="235">
          <cell r="A235">
            <v>43435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</row>
        <row r="236">
          <cell r="A236">
            <v>43466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</row>
        <row r="237">
          <cell r="A237">
            <v>43497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</row>
        <row r="238">
          <cell r="A238">
            <v>43525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</row>
        <row r="239">
          <cell r="A239">
            <v>43556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</row>
        <row r="240">
          <cell r="A240">
            <v>43586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</row>
        <row r="241">
          <cell r="A241">
            <v>43617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</row>
        <row r="242">
          <cell r="A242">
            <v>43647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</row>
        <row r="243">
          <cell r="A243">
            <v>43678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</row>
        <row r="244">
          <cell r="A244">
            <v>43709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</row>
        <row r="245">
          <cell r="A245">
            <v>43739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</row>
        <row r="246">
          <cell r="A246">
            <v>43770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</row>
        <row r="247">
          <cell r="A247">
            <v>43800</v>
          </cell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</row>
        <row r="248">
          <cell r="A248">
            <v>43831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</row>
        <row r="249">
          <cell r="A249">
            <v>43862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</row>
        <row r="250">
          <cell r="A250">
            <v>43891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</row>
        <row r="251">
          <cell r="A251">
            <v>43922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</row>
        <row r="252">
          <cell r="A252">
            <v>43952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</row>
        <row r="253">
          <cell r="A253">
            <v>43983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A254">
            <v>44013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</row>
        <row r="255">
          <cell r="A255">
            <v>44044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>
            <v>44075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</row>
        <row r="257">
          <cell r="A257">
            <v>44105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</row>
        <row r="258">
          <cell r="A258">
            <v>44136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</row>
        <row r="259">
          <cell r="A259">
            <v>44166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>
            <v>44197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</row>
        <row r="261">
          <cell r="A261">
            <v>44228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</row>
        <row r="262">
          <cell r="A262">
            <v>44256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</row>
        <row r="263">
          <cell r="A263">
            <v>44287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</row>
        <row r="264">
          <cell r="A264">
            <v>44317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</row>
        <row r="265">
          <cell r="A265">
            <v>44348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</row>
        <row r="266">
          <cell r="A266">
            <v>44378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</row>
        <row r="267">
          <cell r="A267">
            <v>44409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</row>
        <row r="268">
          <cell r="A268">
            <v>44440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</row>
        <row r="269">
          <cell r="A269">
            <v>44470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</row>
        <row r="270">
          <cell r="A270">
            <v>44501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</row>
        <row r="271">
          <cell r="A271">
            <v>44531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</row>
        <row r="272">
          <cell r="A272">
            <v>44562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</row>
      </sheetData>
      <sheetData sheetId="7">
        <row r="7">
          <cell r="A7" t="str">
            <v>AGG-GAS-IDX</v>
          </cell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A8" t="str">
            <v>AGG-GAS-IDX</v>
          </cell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A9" t="str">
            <v>AGG-GAS-IDX</v>
          </cell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A10" t="str">
            <v>AGG-GAS-IDX</v>
          </cell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A11" t="str">
            <v>AGG-GAS-IDX</v>
          </cell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A12" t="str">
            <v>AGG-GAS-IDX</v>
          </cell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A13" t="str">
            <v>AGG-GAS-IDX</v>
          </cell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A14" t="str">
            <v>AGG-GAS-IDX</v>
          </cell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A15" t="str">
            <v>AGG-GAS-IDX</v>
          </cell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A16" t="str">
            <v>AGG-GAS-IDX</v>
          </cell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A17" t="str">
            <v>AGG-GAS-IDX</v>
          </cell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A18" t="str">
            <v>AGG-GAS-IDX</v>
          </cell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A19" t="str">
            <v>AGG-GAS-IDX</v>
          </cell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A20" t="str">
            <v>AGG-GAS-IDX</v>
          </cell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A21" t="str">
            <v>AGG-GAS-IDX</v>
          </cell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A22" t="str">
            <v>AGG-GAS-IDX</v>
          </cell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A23" t="str">
            <v>AGG-GAS-IDX</v>
          </cell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A24" t="str">
            <v>AGG-GAS-IDX</v>
          </cell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A25" t="str">
            <v>AGG-GAS-IDX</v>
          </cell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A26" t="str">
            <v>AGG-GAS-IDX</v>
          </cell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A27" t="str">
            <v>AGG-GAS-IDX</v>
          </cell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A28" t="str">
            <v>AGG-GAS-IDX</v>
          </cell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A29" t="str">
            <v>AGG-GAS-IDX</v>
          </cell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A30" t="str">
            <v>AGG-GAS-IDX</v>
          </cell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A31" t="str">
            <v>AGG-GAS-IDX</v>
          </cell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A32" t="str">
            <v>AGG-GAS-IDX</v>
          </cell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A33" t="str">
            <v>AGG-GAS-IDX</v>
          </cell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A34" t="str">
            <v>AGG-GAS-IDX</v>
          </cell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A35" t="str">
            <v>AGG-GAS-IDX</v>
          </cell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A36" t="str">
            <v>AGG-GAS-IDX</v>
          </cell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A37" t="str">
            <v>AGG-GAS-IDX</v>
          </cell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A38" t="str">
            <v>AGG-GAS-IDX</v>
          </cell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A39" t="str">
            <v>AGG-GAS-IDX</v>
          </cell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IMWESTI</v>
          </cell>
          <cell r="H39" t="str">
            <v>FIRM TRADING</v>
          </cell>
        </row>
        <row r="40">
          <cell r="A40" t="str">
            <v>AGG-GAS-IDX</v>
          </cell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A41" t="str">
            <v>AGG-GAS-IDX</v>
          </cell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A42" t="str">
            <v>AGG-GAS-IDX</v>
          </cell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A43" t="str">
            <v>AGG-GAS-IDX</v>
          </cell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A44" t="str">
            <v>AGG-GAS-IDX</v>
          </cell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A45" t="str">
            <v>AGG-GAS-IDX</v>
          </cell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A46" t="str">
            <v>AGG-GAS-IDX</v>
          </cell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A47" t="str">
            <v>AGG-GAS-IDX</v>
          </cell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A48" t="str">
            <v>AGG-GAS-IDX</v>
          </cell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A49" t="str">
            <v>AGG-GAS-IDX</v>
          </cell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A50" t="str">
            <v>AGG-GAS-IDX</v>
          </cell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A51" t="str">
            <v>AGG-GAS-IDX</v>
          </cell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A52" t="str">
            <v>AGG-GAS-IDX</v>
          </cell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A53" t="str">
            <v>AGG-GAS-IDX</v>
          </cell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A54" t="str">
            <v>AGG-GAS-IDX</v>
          </cell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A55" t="str">
            <v>AGG-GAS-IDX</v>
          </cell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A56" t="str">
            <v>AGG-GAS-IDX</v>
          </cell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A57" t="str">
            <v>AGG-GAS-IDX</v>
          </cell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A58" t="str">
            <v>AGG-GAS-IDX</v>
          </cell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A59" t="str">
            <v>AGG-GAS-IDX</v>
          </cell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A60" t="str">
            <v>AGG-GAS-IDX</v>
          </cell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A61" t="str">
            <v>AGG-GAS-IDX</v>
          </cell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A62" t="str">
            <v>AGG-GAS-IDX</v>
          </cell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A63" t="str">
            <v>AGG-GAS-IDX</v>
          </cell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A64" t="str">
            <v>AGG-GAS-IDX</v>
          </cell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A65" t="str">
            <v>AGG-GAS-IDX</v>
          </cell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A66" t="str">
            <v>AGG-GAS-IDX</v>
          </cell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A67" t="str">
            <v>AGG-GAS-IDX</v>
          </cell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A68" t="str">
            <v>AGG-GAS-IDX</v>
          </cell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A69" t="str">
            <v>AGG-GAS-IDX</v>
          </cell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A70" t="str">
            <v>AGG-GAS-IDX</v>
          </cell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A71" t="str">
            <v>AGG-GAS-IDX</v>
          </cell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A72" t="str">
            <v>AGG-GAS-IDX</v>
          </cell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A73" t="str">
            <v>AGG-GAS-IDX</v>
          </cell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A74" t="str">
            <v>AGG-GAS-IDX</v>
          </cell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A75" t="str">
            <v>AGG-GAS-IDX</v>
          </cell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A76" t="str">
            <v>AGG-GAS-IDX</v>
          </cell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A77" t="str">
            <v>AGG-GAS-IDX</v>
          </cell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A78" t="str">
            <v>AGG-GAS-IDX</v>
          </cell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A79" t="str">
            <v>AGG-GAS-IDX</v>
          </cell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A80" t="str">
            <v>AGG-GAS-IDX</v>
          </cell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A81" t="str">
            <v>AGG-GAS-IDX</v>
          </cell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A82" t="str">
            <v>AGG-GAS-IDX</v>
          </cell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A83" t="str">
            <v>GAS-SPEC-PRC</v>
          </cell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</row>
        <row r="84">
          <cell r="A84" t="str">
            <v>LIQ-GAS-TRD</v>
          </cell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</row>
        <row r="85">
          <cell r="A85" t="str">
            <v>LIQ-GAS-TRD</v>
          </cell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</row>
        <row r="86">
          <cell r="A86" t="str">
            <v>LIQ-GAS-TRD</v>
          </cell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</row>
        <row r="87">
          <cell r="A87" t="str">
            <v>LIQ-GAS-TRD</v>
          </cell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</row>
        <row r="88">
          <cell r="A88" t="str">
            <v>LIQ-GAS-TRD</v>
          </cell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</row>
        <row r="89">
          <cell r="A89" t="str">
            <v>GAS-SPEC-PRC</v>
          </cell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</row>
        <row r="90">
          <cell r="A90" t="str">
            <v>GAS-SPEC-PRC</v>
          </cell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</row>
        <row r="91">
          <cell r="A91" t="str">
            <v>IM-CANADA</v>
          </cell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</row>
        <row r="92">
          <cell r="A92" t="str">
            <v>IM-CANADA</v>
          </cell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</row>
        <row r="93">
          <cell r="A93" t="str">
            <v>IM-CANADA</v>
          </cell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</row>
        <row r="94">
          <cell r="A94" t="str">
            <v>IM-CANADA</v>
          </cell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</row>
        <row r="95">
          <cell r="A95" t="str">
            <v>IM-CANADA</v>
          </cell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</row>
        <row r="96">
          <cell r="A96" t="str">
            <v>IM-CANADA</v>
          </cell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</row>
        <row r="97">
          <cell r="A97" t="str">
            <v>POS-GAS-TRD</v>
          </cell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</row>
        <row r="98">
          <cell r="A98" t="str">
            <v>POS-GAS-TRD</v>
          </cell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</row>
        <row r="99">
          <cell r="A99" t="str">
            <v>POS-GAS-TRD</v>
          </cell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</row>
        <row r="100">
          <cell r="A100" t="str">
            <v>POS-GAS-TRD</v>
          </cell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</row>
        <row r="101">
          <cell r="A101" t="str">
            <v>POS-GAS-TRD</v>
          </cell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</row>
        <row r="102">
          <cell r="A102" t="str">
            <v>POS-GAS-TRD</v>
          </cell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</row>
        <row r="103">
          <cell r="A103" t="str">
            <v>POS-GAS-TRD</v>
          </cell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</row>
        <row r="104">
          <cell r="A104" t="str">
            <v>POS-GAS-TRD</v>
          </cell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</row>
        <row r="105">
          <cell r="A105" t="str">
            <v>POS-GAS-TRD</v>
          </cell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</row>
        <row r="106">
          <cell r="A106" t="str">
            <v>POS-GAS-TRD</v>
          </cell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</row>
        <row r="107">
          <cell r="A107" t="str">
            <v>POS-GAS-TRD</v>
          </cell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</row>
        <row r="108">
          <cell r="A108" t="str">
            <v>POS-GAS-TRD</v>
          </cell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</row>
        <row r="109">
          <cell r="A109" t="str">
            <v>POS-GAS-TRD</v>
          </cell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</row>
        <row r="110">
          <cell r="A110" t="str">
            <v>POS-GAS-TRD</v>
          </cell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</row>
        <row r="111">
          <cell r="A111" t="str">
            <v>POS-GAS-TRD</v>
          </cell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</row>
        <row r="112">
          <cell r="A112" t="str">
            <v>POS-GAS-TRD</v>
          </cell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</row>
        <row r="113">
          <cell r="A113" t="str">
            <v>POS-GAS-TRD</v>
          </cell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</row>
        <row r="114">
          <cell r="A114" t="str">
            <v>POS-GAS-TRD</v>
          </cell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</row>
        <row r="115">
          <cell r="A115" t="str">
            <v>POS-GAS-TRD</v>
          </cell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</row>
        <row r="116">
          <cell r="A116" t="str">
            <v>POS-GAS-TRD</v>
          </cell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</row>
        <row r="117">
          <cell r="A117" t="str">
            <v>POS-GAS-TRD</v>
          </cell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</row>
        <row r="118">
          <cell r="A118" t="str">
            <v>POS-GAS-TRD</v>
          </cell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</row>
        <row r="119">
          <cell r="A119" t="str">
            <v>POS-GAS-TRD</v>
          </cell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</row>
        <row r="120">
          <cell r="A120" t="str">
            <v>POS-GAS-TRD</v>
          </cell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</row>
        <row r="121">
          <cell r="A121" t="str">
            <v>POS-GAS-TRD</v>
          </cell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</row>
        <row r="122">
          <cell r="A122" t="str">
            <v>POS-GAS-TRD</v>
          </cell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</row>
        <row r="123">
          <cell r="A123" t="str">
            <v>POS-GAS-TRD</v>
          </cell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</row>
        <row r="124">
          <cell r="A124" t="str">
            <v>POS-GAS-TRD</v>
          </cell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</row>
        <row r="125">
          <cell r="A125" t="str">
            <v>POS-GAS-TRD</v>
          </cell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</row>
        <row r="126">
          <cell r="A126" t="str">
            <v>POS-GAS-TRD</v>
          </cell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</row>
        <row r="127">
          <cell r="A127" t="str">
            <v>POS-GAS-TRD</v>
          </cell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</row>
        <row r="128">
          <cell r="A128" t="str">
            <v>POS-GAS-TRD</v>
          </cell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</row>
        <row r="129">
          <cell r="A129" t="str">
            <v>POS-GAS-TRD</v>
          </cell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</row>
        <row r="130">
          <cell r="A130" t="str">
            <v>POS-GAS-TRD</v>
          </cell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</row>
        <row r="131">
          <cell r="A131" t="str">
            <v>POS-GAS-TRD</v>
          </cell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</row>
        <row r="132">
          <cell r="A132" t="str">
            <v>POS-GAS-TRD</v>
          </cell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</row>
        <row r="133">
          <cell r="A133" t="str">
            <v>POS-GAS-TRD</v>
          </cell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</row>
        <row r="134">
          <cell r="A134" t="str">
            <v>POS-GAS-TRD</v>
          </cell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</row>
        <row r="135">
          <cell r="A135" t="str">
            <v>POS-GAS-TRD</v>
          </cell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</row>
        <row r="136">
          <cell r="A136" t="str">
            <v>POS-GAS-TRD</v>
          </cell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</row>
        <row r="137">
          <cell r="A137" t="str">
            <v>POS-GAS-TRD</v>
          </cell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</row>
        <row r="138">
          <cell r="A138" t="str">
            <v>POS-GAS-TRD</v>
          </cell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</row>
        <row r="139">
          <cell r="A139" t="str">
            <v>POS-GAS-TRD</v>
          </cell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</row>
        <row r="140">
          <cell r="A140" t="str">
            <v>POS-GAS-TRD</v>
          </cell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</row>
        <row r="141">
          <cell r="A141" t="str">
            <v>POS-GAS-TRD</v>
          </cell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</row>
        <row r="142">
          <cell r="A142" t="str">
            <v>POS-GAS-TRD</v>
          </cell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</row>
        <row r="143">
          <cell r="A143" t="str">
            <v>POS-GAS-TRD</v>
          </cell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</row>
        <row r="144">
          <cell r="A144" t="str">
            <v>POS-GAS-TRD</v>
          </cell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</row>
        <row r="145">
          <cell r="A145" t="str">
            <v>POS-GAS-TRD</v>
          </cell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</row>
        <row r="146">
          <cell r="A146" t="str">
            <v>POS-GAS-TRD</v>
          </cell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</row>
        <row r="147">
          <cell r="A147" t="str">
            <v>POS-GAS-TRD</v>
          </cell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</row>
        <row r="148">
          <cell r="A148" t="str">
            <v>POS-GAS-TRD</v>
          </cell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</row>
        <row r="149">
          <cell r="A149" t="str">
            <v>POS-GAS-TRD</v>
          </cell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</row>
        <row r="150">
          <cell r="A150" t="str">
            <v>POS-GAS-TRD</v>
          </cell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</row>
        <row r="151">
          <cell r="A151" t="str">
            <v>POS-GAS-TRD</v>
          </cell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</row>
        <row r="152">
          <cell r="A152" t="str">
            <v>POS-GAS-TRD</v>
          </cell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</row>
        <row r="153">
          <cell r="A153" t="str">
            <v>POS-GAS-TRD</v>
          </cell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</row>
        <row r="154">
          <cell r="A154" t="str">
            <v>POS-GAS-TRD</v>
          </cell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</row>
        <row r="155">
          <cell r="A155" t="str">
            <v>POS-GAS-TRD</v>
          </cell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</row>
        <row r="156">
          <cell r="A156" t="str">
            <v>POS-GAS-TRD</v>
          </cell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</row>
        <row r="157">
          <cell r="A157" t="str">
            <v>POS-GAS-TRD</v>
          </cell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</row>
        <row r="158">
          <cell r="A158" t="str">
            <v>POS-GAS-TRD</v>
          </cell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</row>
        <row r="159">
          <cell r="A159" t="str">
            <v>POS-GAS-TRD</v>
          </cell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</row>
        <row r="160">
          <cell r="A160" t="str">
            <v>POS-GAS-TRD</v>
          </cell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</row>
        <row r="161">
          <cell r="A161" t="str">
            <v>POS-GAS-TRD</v>
          </cell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</row>
        <row r="162">
          <cell r="A162" t="str">
            <v>POS-GAS-TRD</v>
          </cell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</row>
        <row r="163">
          <cell r="A163" t="str">
            <v>POS-GAS-TRD</v>
          </cell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</row>
        <row r="164">
          <cell r="A164" t="str">
            <v>POS-GAS-TRD</v>
          </cell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</row>
        <row r="165">
          <cell r="A165" t="str">
            <v>POS-GAS-TRD</v>
          </cell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</row>
        <row r="166">
          <cell r="A166" t="str">
            <v>POS-GAS-TRD</v>
          </cell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</row>
        <row r="167">
          <cell r="A167" t="str">
            <v>POS-GAS-TRD</v>
          </cell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</row>
        <row r="168">
          <cell r="A168" t="str">
            <v>POS-GAS-TRD</v>
          </cell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</row>
        <row r="169">
          <cell r="A169" t="str">
            <v>POS-GAS-TRD</v>
          </cell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</row>
        <row r="170">
          <cell r="A170" t="str">
            <v>POS-GAS-TRD</v>
          </cell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</row>
        <row r="171">
          <cell r="A171" t="str">
            <v>POS-GAS-TRD</v>
          </cell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</row>
        <row r="172">
          <cell r="A172" t="str">
            <v>POS-GAS-TRD</v>
          </cell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</row>
        <row r="173">
          <cell r="A173" t="str">
            <v>POS-GAS-TRD</v>
          </cell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</row>
        <row r="174">
          <cell r="A174" t="str">
            <v>POS-GAS-TRD</v>
          </cell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</row>
        <row r="175">
          <cell r="A175" t="str">
            <v>POS-GAS-TRD</v>
          </cell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</row>
        <row r="176">
          <cell r="A176" t="str">
            <v>POS-GAS-TRD</v>
          </cell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</row>
        <row r="177">
          <cell r="A177" t="str">
            <v>POS-GAS-TRD</v>
          </cell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</row>
        <row r="178">
          <cell r="A178" t="str">
            <v>POS-GAS-TRD</v>
          </cell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</row>
        <row r="179">
          <cell r="A179" t="str">
            <v>POS-GAS-TRD</v>
          </cell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</row>
        <row r="180">
          <cell r="A180" t="str">
            <v>POS-GAS-TRD</v>
          </cell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</row>
        <row r="181">
          <cell r="A181" t="str">
            <v>POS-GAS-TRD</v>
          </cell>
          <cell r="B181" t="str">
            <v>FT-NORTHWEST-GDL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NWEST</v>
          </cell>
          <cell r="H181" t="str">
            <v>FIRM TRADING</v>
          </cell>
        </row>
        <row r="182">
          <cell r="A182" t="str">
            <v>POS-GAS-TRD</v>
          </cell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</row>
        <row r="183">
          <cell r="A183" t="str">
            <v>POS-GAS-TRD</v>
          </cell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</row>
        <row r="184">
          <cell r="A184" t="str">
            <v>POS-GAS-TRD</v>
          </cell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</row>
        <row r="185">
          <cell r="A185" t="str">
            <v>POS-GAS-TRD</v>
          </cell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</row>
        <row r="186">
          <cell r="A186" t="str">
            <v>POS-GAS-TRD</v>
          </cell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</row>
        <row r="187">
          <cell r="A187" t="str">
            <v>POS-GAS-TRD</v>
          </cell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</row>
        <row r="188">
          <cell r="A188" t="str">
            <v>POS-GAS-TRD</v>
          </cell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</row>
        <row r="189">
          <cell r="A189" t="str">
            <v>POS-GAS-TRD</v>
          </cell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</row>
        <row r="190">
          <cell r="A190" t="str">
            <v>POS-GAS-TRD</v>
          </cell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</row>
        <row r="191">
          <cell r="A191" t="str">
            <v>POS-GAS-TRD</v>
          </cell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</row>
        <row r="192">
          <cell r="A192" t="str">
            <v>POS-GAS-TRD</v>
          </cell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</row>
        <row r="193">
          <cell r="A193" t="str">
            <v>POS-GAS-TRD</v>
          </cell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</row>
        <row r="194">
          <cell r="A194" t="str">
            <v>POS-GAS-TRD</v>
          </cell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</row>
        <row r="195">
          <cell r="A195" t="str">
            <v>POS-GAS-TRD</v>
          </cell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</row>
        <row r="196">
          <cell r="A196" t="str">
            <v>POS-GAS-TRD</v>
          </cell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</row>
        <row r="197">
          <cell r="A197" t="str">
            <v>POS-GAS-TRD</v>
          </cell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</row>
        <row r="198">
          <cell r="A198" t="str">
            <v>POS-GAS-TRD</v>
          </cell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</row>
        <row r="199">
          <cell r="A199" t="str">
            <v>POS-GAS-TRD</v>
          </cell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</row>
        <row r="200">
          <cell r="A200" t="str">
            <v>POS-GAS-TRD</v>
          </cell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</row>
        <row r="201">
          <cell r="A201" t="str">
            <v>POS-GAS-TRD</v>
          </cell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</row>
        <row r="202">
          <cell r="A202" t="str">
            <v>POS-GAS-TRD</v>
          </cell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</row>
        <row r="203">
          <cell r="A203" t="str">
            <v>POS-GAS-TRD</v>
          </cell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</row>
        <row r="204">
          <cell r="A204" t="str">
            <v>POS-GAS-TRD</v>
          </cell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</row>
        <row r="205">
          <cell r="A205" t="str">
            <v>POS-GAS-TRD</v>
          </cell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</row>
        <row r="206">
          <cell r="A206" t="str">
            <v>POS-GAS-TRD</v>
          </cell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</row>
        <row r="207">
          <cell r="A207" t="str">
            <v>POS-GAS-TRD</v>
          </cell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</row>
        <row r="208">
          <cell r="A208" t="str">
            <v>POS-GAS-TRD</v>
          </cell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</row>
        <row r="209">
          <cell r="A209" t="str">
            <v>POS-GAS-TRD</v>
          </cell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</row>
        <row r="210">
          <cell r="A210" t="str">
            <v>POS-GAS-TRD</v>
          </cell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</row>
        <row r="211">
          <cell r="A211" t="str">
            <v>POS-GAS-TRD</v>
          </cell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</row>
        <row r="212">
          <cell r="A212" t="str">
            <v>POS-GAS-TRD</v>
          </cell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</row>
        <row r="213">
          <cell r="A213" t="str">
            <v>POS-GAS-TRD</v>
          </cell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</row>
        <row r="214">
          <cell r="A214" t="str">
            <v>POS-GAS-TRD</v>
          </cell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</row>
        <row r="215">
          <cell r="A215" t="str">
            <v>POS-GAS-TRD</v>
          </cell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</row>
        <row r="216">
          <cell r="A216" t="str">
            <v>POS-GAS-TRD</v>
          </cell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</row>
        <row r="217">
          <cell r="A217" t="str">
            <v>POS-GAS-TRD</v>
          </cell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</row>
        <row r="218">
          <cell r="A218" t="str">
            <v>POS-GAS-TRD</v>
          </cell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</row>
        <row r="219">
          <cell r="A219" t="str">
            <v>POS-GAS-TRD</v>
          </cell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</row>
        <row r="220">
          <cell r="A220" t="str">
            <v>POS-GAS-TRD</v>
          </cell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</row>
        <row r="221">
          <cell r="A221" t="str">
            <v>POS-GAS-TRD</v>
          </cell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</row>
        <row r="222">
          <cell r="A222" t="str">
            <v>POS-GAS-TRD</v>
          </cell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</row>
        <row r="223">
          <cell r="A223" t="str">
            <v>POS-GAS-TRD</v>
          </cell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</row>
        <row r="224">
          <cell r="A224" t="str">
            <v>POS-GAS-TRD</v>
          </cell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</row>
        <row r="225">
          <cell r="A225" t="str">
            <v>POS-GAS-TRD</v>
          </cell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</row>
        <row r="226">
          <cell r="A226" t="str">
            <v>POS-GAS-TRD</v>
          </cell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</row>
        <row r="227">
          <cell r="A227" t="str">
            <v>POS-GAS-TRD</v>
          </cell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</row>
        <row r="228">
          <cell r="A228" t="str">
            <v>POS-GAS-TRD</v>
          </cell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</row>
        <row r="229">
          <cell r="A229" t="str">
            <v>POS-GAS-TRD</v>
          </cell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</row>
        <row r="230">
          <cell r="A230" t="str">
            <v>POS-GAS-TRD</v>
          </cell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</row>
        <row r="231">
          <cell r="A231" t="str">
            <v>POS-GAS-TRD</v>
          </cell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</row>
        <row r="232">
          <cell r="A232" t="str">
            <v>POS-GAS-TRD</v>
          </cell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</row>
        <row r="233">
          <cell r="A233" t="str">
            <v>POS-GAS-TRD</v>
          </cell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</row>
        <row r="234">
          <cell r="A234" t="str">
            <v>POS-GAS-TRD</v>
          </cell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</row>
        <row r="235">
          <cell r="A235" t="str">
            <v>POS-GAS-TRD</v>
          </cell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</row>
        <row r="236">
          <cell r="A236" t="str">
            <v>POS-GAS-TRD</v>
          </cell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</row>
        <row r="237">
          <cell r="A237" t="str">
            <v>POS-GAS-TRD</v>
          </cell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</row>
        <row r="238">
          <cell r="A238" t="str">
            <v>POS-GAS-TRD</v>
          </cell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</row>
        <row r="239">
          <cell r="A239" t="str">
            <v>POS-GAS-TRD</v>
          </cell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</row>
        <row r="240">
          <cell r="A240" t="str">
            <v>POS-GAS-TRD</v>
          </cell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</row>
        <row r="241">
          <cell r="A241" t="str">
            <v>POS-GAS-TRD</v>
          </cell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</row>
        <row r="242">
          <cell r="A242" t="str">
            <v>POS-GAS-TRD</v>
          </cell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</row>
        <row r="243">
          <cell r="A243" t="str">
            <v>POS-GAS-TRD</v>
          </cell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</row>
        <row r="244">
          <cell r="A244" t="str">
            <v>POS-GAS-TRD</v>
          </cell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</row>
        <row r="245">
          <cell r="A245" t="str">
            <v>POS-GAS-TRD</v>
          </cell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</row>
        <row r="246">
          <cell r="A246" t="str">
            <v>POS-GAS-TRD</v>
          </cell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</row>
        <row r="247">
          <cell r="A247" t="str">
            <v>POS-GAS-TRD</v>
          </cell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</row>
        <row r="248">
          <cell r="A248" t="str">
            <v>POS-GAS-TRD</v>
          </cell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</row>
        <row r="249">
          <cell r="A249" t="str">
            <v>POS-GAS-TRD</v>
          </cell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</row>
        <row r="250">
          <cell r="A250" t="str">
            <v>POS-GAS-TRD</v>
          </cell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</row>
        <row r="251">
          <cell r="A251" t="str">
            <v>POS-GAS-TRD</v>
          </cell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</row>
        <row r="252">
          <cell r="A252" t="str">
            <v>POS-GAS-TRD</v>
          </cell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</row>
        <row r="253">
          <cell r="A253" t="str">
            <v>POS-GAS-TRD</v>
          </cell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</row>
        <row r="254">
          <cell r="A254" t="str">
            <v>POS-GAS-TRD</v>
          </cell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</row>
        <row r="255">
          <cell r="A255" t="str">
            <v>POS-GAS-TRD</v>
          </cell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</row>
        <row r="256">
          <cell r="A256" t="str">
            <v>POS-GAS-TRD</v>
          </cell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</row>
        <row r="257">
          <cell r="A257" t="str">
            <v>POS-GAS-TRD</v>
          </cell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</row>
        <row r="258">
          <cell r="A258" t="str">
            <v>POS-GAS-TRD</v>
          </cell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</row>
        <row r="259">
          <cell r="A259" t="str">
            <v>POS-GAS-TRD</v>
          </cell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</row>
        <row r="260">
          <cell r="A260" t="str">
            <v>POS-GAS-TRD</v>
          </cell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</row>
        <row r="261">
          <cell r="A261" t="str">
            <v>POS-GAS-TRD</v>
          </cell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</row>
        <row r="262">
          <cell r="A262" t="str">
            <v>POS-GAS-TRD</v>
          </cell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</row>
        <row r="263">
          <cell r="A263" t="str">
            <v>POS-GAS-TRD</v>
          </cell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</row>
        <row r="264">
          <cell r="A264" t="str">
            <v>POS-GAS-TRD</v>
          </cell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A265" t="str">
            <v>POS-GAS-TRD</v>
          </cell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</row>
        <row r="266">
          <cell r="A266" t="str">
            <v>POS-GAS-TRD</v>
          </cell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</row>
        <row r="267">
          <cell r="A267" t="str">
            <v>POS-GAS-TRD</v>
          </cell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</row>
        <row r="268">
          <cell r="A268" t="str">
            <v>POS-GAS-TRD</v>
          </cell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</row>
        <row r="269">
          <cell r="A269" t="str">
            <v>POS-GAS-TRD</v>
          </cell>
          <cell r="B269" t="str">
            <v>IM-CENT-TRANS-GDL</v>
          </cell>
          <cell r="C269" t="str">
            <v>TRANS_OLD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</row>
        <row r="270">
          <cell r="A270" t="str">
            <v>POS-GAS-TRD</v>
          </cell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</row>
        <row r="271">
          <cell r="A271" t="str">
            <v>POS-GAS-TRD</v>
          </cell>
          <cell r="B271" t="str">
            <v>IM-CENT-TRANS-BAS</v>
          </cell>
          <cell r="C271" t="str">
            <v>TRANS_OLD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</row>
        <row r="272">
          <cell r="A272" t="str">
            <v>POS-GAS-TRD</v>
          </cell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</row>
      </sheetData>
      <sheetData sheetId="8">
        <row r="7">
          <cell r="A7" t="str">
            <v xml:space="preserve">  </v>
          </cell>
        </row>
        <row r="9">
          <cell r="B9" t="str">
            <v>Gas Trading</v>
          </cell>
        </row>
        <row r="10">
          <cell r="B10">
            <v>36720</v>
          </cell>
        </row>
        <row r="12">
          <cell r="C12" t="str">
            <v>Trader</v>
          </cell>
          <cell r="D12" t="str">
            <v>VAR</v>
          </cell>
          <cell r="E12" t="str">
            <v>Intra-Month</v>
          </cell>
          <cell r="F12" t="str">
            <v>Prompt Month</v>
          </cell>
          <cell r="G12" t="str">
            <v>Rest of Summer 2000</v>
          </cell>
          <cell r="H12" t="str">
            <v>Winter 2000-2001</v>
          </cell>
          <cell r="I12" t="str">
            <v>Summer 2001</v>
          </cell>
        </row>
        <row r="13">
          <cell r="B13" t="str">
            <v>Gas Trading</v>
          </cell>
          <cell r="D13">
            <v>824869</v>
          </cell>
          <cell r="E13">
            <v>947.81020000000012</v>
          </cell>
          <cell r="F13">
            <v>-4176.0021482714274</v>
          </cell>
          <cell r="G13">
            <v>6619.4990345770057</v>
          </cell>
          <cell r="H13">
            <v>7292.4022347639493</v>
          </cell>
          <cell r="I13">
            <v>-1651.0629657752679</v>
          </cell>
        </row>
        <row r="14">
          <cell r="B14" t="str">
            <v>Power Trading</v>
          </cell>
          <cell r="E14">
            <v>558.46181900000011</v>
          </cell>
          <cell r="F14">
            <v>558.46181900000011</v>
          </cell>
          <cell r="G14">
            <v>570.68072299999994</v>
          </cell>
          <cell r="H14">
            <v>2562.2271670000005</v>
          </cell>
        </row>
        <row r="15">
          <cell r="B15" t="str">
            <v>Global Liquds</v>
          </cell>
        </row>
        <row r="16">
          <cell r="B16" t="str">
            <v>Coal Trading</v>
          </cell>
        </row>
        <row r="17">
          <cell r="B17" t="str">
            <v>Emissions Credits</v>
          </cell>
        </row>
        <row r="18">
          <cell r="B18" t="str">
            <v>Weather</v>
          </cell>
        </row>
        <row r="19">
          <cell r="B19" t="str">
            <v>Paper</v>
          </cell>
        </row>
        <row r="20">
          <cell r="B20" t="str">
            <v>Total</v>
          </cell>
        </row>
        <row r="23">
          <cell r="B23" t="str">
            <v>Long-Term Gas Trading</v>
          </cell>
        </row>
        <row r="24">
          <cell r="B24">
            <v>36720</v>
          </cell>
        </row>
        <row r="26">
          <cell r="D26" t="str">
            <v>VAR</v>
          </cell>
          <cell r="E26" t="str">
            <v>Intra-Month</v>
          </cell>
          <cell r="F26" t="str">
            <v>Prompt Month</v>
          </cell>
          <cell r="G26" t="str">
            <v>Rest of Summer 2000</v>
          </cell>
          <cell r="H26" t="str">
            <v>Winter 2000-2001</v>
          </cell>
          <cell r="I26" t="str">
            <v>Summer 2001</v>
          </cell>
        </row>
        <row r="27">
          <cell r="B27" t="str">
            <v xml:space="preserve">Financial              </v>
          </cell>
          <cell r="C27" t="str">
            <v>Arnold</v>
          </cell>
          <cell r="D27">
            <v>3315270</v>
          </cell>
          <cell r="E27">
            <v>0</v>
          </cell>
          <cell r="F27">
            <v>-2750.3223999999996</v>
          </cell>
          <cell r="G27">
            <v>5838.3472999999994</v>
          </cell>
          <cell r="H27">
            <v>5295.5714999999991</v>
          </cell>
          <cell r="I27">
            <v>-2127.6253000000002</v>
          </cell>
        </row>
        <row r="28">
          <cell r="B28" t="str">
            <v xml:space="preserve">Executive Spec.        </v>
          </cell>
          <cell r="C28" t="str">
            <v>Shankman</v>
          </cell>
          <cell r="D28">
            <v>74054</v>
          </cell>
          <cell r="E28">
            <v>0</v>
          </cell>
          <cell r="F28">
            <v>99.653599999999997</v>
          </cell>
          <cell r="G28">
            <v>0</v>
          </cell>
          <cell r="H28">
            <v>-6.3E-2</v>
          </cell>
          <cell r="I28">
            <v>0</v>
          </cell>
        </row>
        <row r="29">
          <cell r="B29" t="str">
            <v>Aruba</v>
          </cell>
          <cell r="D29" t="e">
            <v>#N/A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B30" t="str">
            <v xml:space="preserve">Gas Daily - West           </v>
          </cell>
          <cell r="C30" t="str">
            <v>Grigsby</v>
          </cell>
          <cell r="D30">
            <v>117057.34154251069</v>
          </cell>
          <cell r="E30">
            <v>87.291600000000003</v>
          </cell>
          <cell r="F30">
            <v>-1039.1028000000001</v>
          </cell>
          <cell r="G30">
            <v>201.71619999999999</v>
          </cell>
          <cell r="H30">
            <v>592.16640000000007</v>
          </cell>
          <cell r="I30">
            <v>47.194300000000005</v>
          </cell>
        </row>
        <row r="31">
          <cell r="B31" t="str">
            <v>Transportation</v>
          </cell>
          <cell r="D31">
            <v>538407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</row>
        <row r="32">
          <cell r="B32" t="str">
            <v xml:space="preserve">Pipe Options                      </v>
          </cell>
          <cell r="C32" t="str">
            <v>May</v>
          </cell>
          <cell r="D32">
            <v>461144</v>
          </cell>
          <cell r="E32">
            <v>0</v>
          </cell>
          <cell r="F32">
            <v>-96.110799999999998</v>
          </cell>
          <cell r="G32">
            <v>-71.569400000000002</v>
          </cell>
          <cell r="H32">
            <v>-188.1114</v>
          </cell>
          <cell r="I32">
            <v>-50.376699999999992</v>
          </cell>
        </row>
        <row r="33">
          <cell r="B33" t="str">
            <v xml:space="preserve">Storage                     </v>
          </cell>
          <cell r="C33" t="str">
            <v>Schwieger</v>
          </cell>
          <cell r="D33">
            <v>358218</v>
          </cell>
          <cell r="E33">
            <v>0</v>
          </cell>
          <cell r="F33">
            <v>212.93960000000004</v>
          </cell>
          <cell r="G33">
            <v>744.10259999999994</v>
          </cell>
          <cell r="H33">
            <v>-551.73770000000002</v>
          </cell>
          <cell r="I33">
            <v>1240.1612</v>
          </cell>
        </row>
        <row r="34">
          <cell r="B34" t="str">
            <v xml:space="preserve">Gas Daily - Hub             </v>
          </cell>
          <cell r="C34" t="str">
            <v>Keavey</v>
          </cell>
          <cell r="D34">
            <v>448484</v>
          </cell>
          <cell r="E34">
            <v>-241.82499999999999</v>
          </cell>
          <cell r="F34">
            <v>455.9151</v>
          </cell>
          <cell r="G34">
            <v>4.9267000000000003</v>
          </cell>
          <cell r="H34">
            <v>0</v>
          </cell>
          <cell r="I34">
            <v>0</v>
          </cell>
        </row>
        <row r="35">
          <cell r="B35" t="str">
            <v xml:space="preserve">Gas Daily - Central       </v>
          </cell>
          <cell r="C35" t="str">
            <v>Pao</v>
          </cell>
          <cell r="D35">
            <v>63371.11381378743</v>
          </cell>
          <cell r="E35">
            <v>24.831900000000001</v>
          </cell>
          <cell r="F35">
            <v>4.6667999999999994</v>
          </cell>
          <cell r="G35">
            <v>9.0408000000000008</v>
          </cell>
          <cell r="H35">
            <v>0</v>
          </cell>
          <cell r="I35">
            <v>0</v>
          </cell>
        </row>
        <row r="36">
          <cell r="B36" t="str">
            <v xml:space="preserve">Gas Daily - East           </v>
          </cell>
          <cell r="C36" t="str">
            <v>Frasier</v>
          </cell>
          <cell r="D36">
            <v>14674</v>
          </cell>
          <cell r="E36">
            <v>238.76499999999999</v>
          </cell>
          <cell r="F36">
            <v>-187.34870000000001</v>
          </cell>
          <cell r="G36">
            <v>0</v>
          </cell>
          <cell r="H36">
            <v>0</v>
          </cell>
          <cell r="I36">
            <v>0</v>
          </cell>
        </row>
        <row r="37">
          <cell r="B37" t="str">
            <v xml:space="preserve">New York Firm               </v>
          </cell>
          <cell r="C37" t="str">
            <v>Mckay</v>
          </cell>
          <cell r="D37">
            <v>250411</v>
          </cell>
          <cell r="E37">
            <v>17</v>
          </cell>
          <cell r="F37">
            <v>54.025100000000002</v>
          </cell>
          <cell r="G37">
            <v>25.279800000000002</v>
          </cell>
          <cell r="H37">
            <v>-30.718800000000002</v>
          </cell>
          <cell r="I37">
            <v>-11.5123</v>
          </cell>
        </row>
        <row r="38">
          <cell r="B38" t="str">
            <v xml:space="preserve">Gulf Coast Firm         </v>
          </cell>
          <cell r="C38" t="str">
            <v>Brawner</v>
          </cell>
          <cell r="D38">
            <v>224825</v>
          </cell>
          <cell r="E38">
            <v>0</v>
          </cell>
          <cell r="F38">
            <v>234.45249999999999</v>
          </cell>
          <cell r="G38">
            <v>4.950899999999999</v>
          </cell>
          <cell r="H38">
            <v>-3.3068</v>
          </cell>
          <cell r="I38">
            <v>1.6856</v>
          </cell>
        </row>
        <row r="39">
          <cell r="B39" t="str">
            <v xml:space="preserve">Denver  Firm                  </v>
          </cell>
          <cell r="C39" t="str">
            <v>Lucci</v>
          </cell>
          <cell r="D39">
            <v>224825</v>
          </cell>
          <cell r="E39">
            <v>0</v>
          </cell>
          <cell r="F39">
            <v>18.714000000000002</v>
          </cell>
          <cell r="G39">
            <v>7.8337000000000003</v>
          </cell>
          <cell r="H39">
            <v>21.0366</v>
          </cell>
          <cell r="I39">
            <v>24.728500000000004</v>
          </cell>
        </row>
        <row r="40">
          <cell r="B40" t="str">
            <v xml:space="preserve">Texas Firm              </v>
          </cell>
          <cell r="C40" t="str">
            <v>McClendon</v>
          </cell>
          <cell r="D40">
            <v>250246</v>
          </cell>
          <cell r="E40">
            <v>0</v>
          </cell>
          <cell r="F40">
            <v>-219.38059999999999</v>
          </cell>
          <cell r="G40">
            <v>46.357800000000005</v>
          </cell>
          <cell r="H40">
            <v>172.1917</v>
          </cell>
          <cell r="I40">
            <v>1.0081</v>
          </cell>
        </row>
        <row r="41">
          <cell r="B41" t="str">
            <v>Texas New Firm</v>
          </cell>
          <cell r="C41" t="str">
            <v>Richardson</v>
          </cell>
          <cell r="E41">
            <v>0</v>
          </cell>
          <cell r="F41">
            <v>-36.368099999999998</v>
          </cell>
          <cell r="G41">
            <v>-48.048500000000004</v>
          </cell>
          <cell r="H41">
            <v>-64.199299999999994</v>
          </cell>
          <cell r="I41">
            <v>-205.93900000000002</v>
          </cell>
        </row>
        <row r="42">
          <cell r="B42" t="str">
            <v xml:space="preserve">Central Firm                   </v>
          </cell>
          <cell r="C42" t="str">
            <v>Sturm</v>
          </cell>
          <cell r="D42">
            <v>2870634</v>
          </cell>
          <cell r="E42">
            <v>119</v>
          </cell>
          <cell r="F42">
            <v>-794.0498</v>
          </cell>
          <cell r="G42">
            <v>-738.5729</v>
          </cell>
          <cell r="H42">
            <v>426.51549999999997</v>
          </cell>
          <cell r="I42">
            <v>-30.756199999999993</v>
          </cell>
        </row>
        <row r="43">
          <cell r="B43" t="str">
            <v xml:space="preserve">Gas Daily - Option      </v>
          </cell>
          <cell r="C43" t="str">
            <v>Keavey</v>
          </cell>
          <cell r="D43">
            <v>284296.3788496083</v>
          </cell>
          <cell r="E43">
            <v>-21.682500000000001</v>
          </cell>
          <cell r="F43">
            <v>-19.400000000000006</v>
          </cell>
          <cell r="G43">
            <v>44.643099999999997</v>
          </cell>
          <cell r="H43">
            <v>27.634200000000003</v>
          </cell>
          <cell r="I43">
            <v>6.5221666666666662</v>
          </cell>
        </row>
        <row r="44">
          <cell r="B44" t="str">
            <v xml:space="preserve">Gas Daily - Texas            </v>
          </cell>
          <cell r="C44" t="str">
            <v>Metz</v>
          </cell>
          <cell r="D44">
            <v>0</v>
          </cell>
          <cell r="E44">
            <v>-88.4</v>
          </cell>
          <cell r="F44">
            <v>130.89500000000001</v>
          </cell>
          <cell r="G44">
            <v>33.149500000000003</v>
          </cell>
          <cell r="H44">
            <v>0</v>
          </cell>
          <cell r="I44">
            <v>0</v>
          </cell>
        </row>
        <row r="45">
          <cell r="B45" t="str">
            <v xml:space="preserve">Tech Trading                 </v>
          </cell>
          <cell r="C45" t="str">
            <v>Tricia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B46" t="str">
            <v xml:space="preserve">West Firm             </v>
          </cell>
          <cell r="C46" t="str">
            <v>Holst</v>
          </cell>
          <cell r="D46">
            <v>153353</v>
          </cell>
          <cell r="E46">
            <v>-18</v>
          </cell>
          <cell r="F46">
            <v>-1.3355999999999995</v>
          </cell>
          <cell r="G46">
            <v>-59.261700000000005</v>
          </cell>
          <cell r="H46">
            <v>123.34520000000002</v>
          </cell>
          <cell r="I46">
            <v>102.084</v>
          </cell>
        </row>
        <row r="47">
          <cell r="B47" t="str">
            <v>Northwest Firm</v>
          </cell>
          <cell r="C47" t="str">
            <v>Ermis</v>
          </cell>
          <cell r="E47">
            <v>0</v>
          </cell>
          <cell r="F47">
            <v>-8.627200000000002</v>
          </cell>
          <cell r="G47">
            <v>-105.31639999999999</v>
          </cell>
          <cell r="H47">
            <v>-83.55210000000001</v>
          </cell>
          <cell r="I47">
            <v>262.78370000000001</v>
          </cell>
        </row>
        <row r="48">
          <cell r="B48" t="str">
            <v xml:space="preserve">Total </v>
          </cell>
          <cell r="D48">
            <v>875820</v>
          </cell>
          <cell r="E48">
            <v>116.98099999999999</v>
          </cell>
          <cell r="F48">
            <v>-3940.7842999999998</v>
          </cell>
          <cell r="G48">
            <v>5937.5794999999998</v>
          </cell>
          <cell r="H48">
            <v>5736.7719999999999</v>
          </cell>
          <cell r="I48">
            <v>-740.04193333333319</v>
          </cell>
        </row>
        <row r="51">
          <cell r="B51" t="str">
            <v>Short-Term Gas Trading</v>
          </cell>
        </row>
        <row r="52">
          <cell r="B52">
            <v>36720</v>
          </cell>
        </row>
        <row r="54">
          <cell r="D54" t="str">
            <v>VAR</v>
          </cell>
          <cell r="E54" t="str">
            <v>Intra-Month</v>
          </cell>
          <cell r="F54" t="str">
            <v>Prompt Month</v>
          </cell>
          <cell r="G54" t="str">
            <v>Rest of Summer 2000</v>
          </cell>
          <cell r="H54" t="str">
            <v>Winter 2000-2001</v>
          </cell>
          <cell r="I54" t="str">
            <v>Summer 2001</v>
          </cell>
        </row>
        <row r="55">
          <cell r="B55" t="str">
            <v xml:space="preserve">East Intra-Month         </v>
          </cell>
          <cell r="C55" t="str">
            <v>Neal</v>
          </cell>
          <cell r="D55">
            <v>58740.492966947422</v>
          </cell>
          <cell r="E55">
            <v>616.38619999999992</v>
          </cell>
          <cell r="F55">
            <v>-318.84549999999996</v>
          </cell>
          <cell r="G55">
            <v>14.825799999999996</v>
          </cell>
          <cell r="H55">
            <v>22.430799999999994</v>
          </cell>
          <cell r="I55">
            <v>-6.9500000000000034E-2</v>
          </cell>
        </row>
        <row r="58">
          <cell r="B58" t="str">
            <v xml:space="preserve">Texas Intra-Month       </v>
          </cell>
          <cell r="C58" t="str">
            <v>Martin</v>
          </cell>
          <cell r="D58">
            <v>13537</v>
          </cell>
          <cell r="E58">
            <v>36.550799999999981</v>
          </cell>
          <cell r="F58">
            <v>280.87829999999997</v>
          </cell>
          <cell r="G58">
            <v>-0.23180000000000112</v>
          </cell>
          <cell r="H58">
            <v>5.5971000000000011</v>
          </cell>
          <cell r="I58">
            <v>0.99490000000000001</v>
          </cell>
        </row>
        <row r="59">
          <cell r="B59" t="str">
            <v xml:space="preserve">Central Intra-Month   </v>
          </cell>
          <cell r="C59" t="str">
            <v>Shively</v>
          </cell>
          <cell r="D59">
            <v>158547</v>
          </cell>
          <cell r="E59">
            <v>424.66690000000017</v>
          </cell>
          <cell r="F59">
            <v>-414.77760000000001</v>
          </cell>
          <cell r="G59">
            <v>-103.32699999999998</v>
          </cell>
          <cell r="H59">
            <v>66.66149999999999</v>
          </cell>
          <cell r="I59">
            <v>-17.428400000000003</v>
          </cell>
        </row>
        <row r="60">
          <cell r="B60" t="str">
            <v xml:space="preserve">West Intra-Month         </v>
          </cell>
          <cell r="C60" t="str">
            <v>Allen</v>
          </cell>
          <cell r="D60">
            <v>318054</v>
          </cell>
          <cell r="E60">
            <v>-55.733800000000002</v>
          </cell>
          <cell r="F60">
            <v>-175.70759999999999</v>
          </cell>
          <cell r="G60">
            <v>-262.23310000000004</v>
          </cell>
          <cell r="H60">
            <v>144.36240000000001</v>
          </cell>
          <cell r="I60">
            <v>-77.341000000000022</v>
          </cell>
        </row>
        <row r="61">
          <cell r="B61" t="str">
            <v>Chicago Intra-Month</v>
          </cell>
          <cell r="C61" t="str">
            <v>Tomaski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</row>
        <row r="62">
          <cell r="B62" t="str">
            <v xml:space="preserve">Denver Intra-Month      </v>
          </cell>
          <cell r="C62" t="str">
            <v>Lucci</v>
          </cell>
          <cell r="D62">
            <v>0</v>
          </cell>
          <cell r="E62">
            <v>14.6591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</row>
        <row r="63">
          <cell r="B63" t="str">
            <v xml:space="preserve">Total </v>
          </cell>
          <cell r="D63">
            <v>675488</v>
          </cell>
          <cell r="E63">
            <v>1036.5292000000002</v>
          </cell>
          <cell r="F63">
            <v>-628.45240000000001</v>
          </cell>
          <cell r="G63">
            <v>-350.96610000000004</v>
          </cell>
          <cell r="H63">
            <v>239.05179999999999</v>
          </cell>
          <cell r="I63">
            <v>-93.844000000000023</v>
          </cell>
        </row>
        <row r="66">
          <cell r="B66" t="str">
            <v>Other Gas Trading</v>
          </cell>
        </row>
        <row r="67">
          <cell r="B67">
            <v>36720</v>
          </cell>
        </row>
        <row r="69">
          <cell r="D69" t="str">
            <v>VAR</v>
          </cell>
          <cell r="E69" t="str">
            <v>Intra-Month</v>
          </cell>
          <cell r="F69" t="str">
            <v>Prompt Month</v>
          </cell>
          <cell r="G69" t="str">
            <v>Rest of Summer 2000</v>
          </cell>
          <cell r="H69" t="str">
            <v>Winter 2000-2001</v>
          </cell>
          <cell r="I69" t="str">
            <v>Summer 2001</v>
          </cell>
        </row>
        <row r="70">
          <cell r="B70" t="str">
            <v>Canada - Intra</v>
          </cell>
          <cell r="C70" t="str">
            <v>Mckay</v>
          </cell>
          <cell r="D70">
            <v>0</v>
          </cell>
          <cell r="E70">
            <v>-205.70000000000002</v>
          </cell>
          <cell r="F70">
            <v>133.66492</v>
          </cell>
          <cell r="G70">
            <v>55.876319999999978</v>
          </cell>
          <cell r="H70">
            <v>0</v>
          </cell>
          <cell r="I70">
            <v>0</v>
          </cell>
        </row>
        <row r="71">
          <cell r="B71" t="str">
            <v>Canada - Firm</v>
          </cell>
          <cell r="C71" t="str">
            <v>Mckay</v>
          </cell>
          <cell r="D71">
            <v>884827</v>
          </cell>
          <cell r="E71">
            <v>0</v>
          </cell>
          <cell r="F71">
            <v>429.83179999999999</v>
          </cell>
          <cell r="G71">
            <v>-23.447800000000043</v>
          </cell>
          <cell r="H71">
            <v>-247.34319999999994</v>
          </cell>
          <cell r="I71">
            <v>-876.74139999999989</v>
          </cell>
        </row>
        <row r="72">
          <cell r="B72" t="str">
            <v>Gas Specific</v>
          </cell>
          <cell r="C72" t="str">
            <v>Lavorato</v>
          </cell>
          <cell r="D72">
            <v>86629</v>
          </cell>
          <cell r="E72">
            <v>0</v>
          </cell>
          <cell r="F72">
            <v>88.348100000000002</v>
          </cell>
          <cell r="G72">
            <v>1059.4512999999999</v>
          </cell>
          <cell r="H72">
            <v>82.810299999999984</v>
          </cell>
          <cell r="I72">
            <v>42.903799999999997</v>
          </cell>
        </row>
        <row r="73">
          <cell r="B73" t="str">
            <v>Gas Exec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</row>
        <row r="74">
          <cell r="B74" t="str">
            <v>GENCO</v>
          </cell>
          <cell r="C74" t="str">
            <v>Homco</v>
          </cell>
          <cell r="D74">
            <v>0</v>
          </cell>
          <cell r="E74">
            <v>0</v>
          </cell>
          <cell r="F74">
            <v>-252.98785311142746</v>
          </cell>
          <cell r="G74">
            <v>-325.57324941299487</v>
          </cell>
          <cell r="H74">
            <v>997.75123791394867</v>
          </cell>
          <cell r="I74">
            <v>7.4212675580653027</v>
          </cell>
        </row>
        <row r="75">
          <cell r="B75" t="str">
            <v>Power West (Gas Hedging)</v>
          </cell>
          <cell r="C75" t="str">
            <v>Swerzdin</v>
          </cell>
          <cell r="D75">
            <v>0</v>
          </cell>
          <cell r="E75">
            <v>0</v>
          </cell>
          <cell r="F75">
            <v>-46.338915159999999</v>
          </cell>
          <cell r="G75">
            <v>59.441963989999991</v>
          </cell>
          <cell r="H75">
            <v>29.71139685</v>
          </cell>
          <cell r="I75">
            <v>0</v>
          </cell>
        </row>
        <row r="76">
          <cell r="B76" t="str">
            <v>Power Plant Transmission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</row>
        <row r="77">
          <cell r="B77" t="str">
            <v>EES</v>
          </cell>
          <cell r="C77" t="str">
            <v>Lambert</v>
          </cell>
          <cell r="D77">
            <v>0</v>
          </cell>
          <cell r="E77">
            <v>0</v>
          </cell>
          <cell r="F77">
            <v>40.716499999999996</v>
          </cell>
          <cell r="G77">
            <v>207.1371</v>
          </cell>
          <cell r="H77">
            <v>453.64870000000008</v>
          </cell>
          <cell r="I77">
            <v>9.2393000000000001</v>
          </cell>
        </row>
        <row r="78">
          <cell r="B78" t="str">
            <v>Total</v>
          </cell>
          <cell r="D78">
            <v>675488</v>
          </cell>
          <cell r="E78">
            <v>-205.70000000000002</v>
          </cell>
          <cell r="F78">
            <v>393.23455172857257</v>
          </cell>
          <cell r="G78">
            <v>1032.885634577005</v>
          </cell>
          <cell r="H78">
            <v>1316.5784347639487</v>
          </cell>
          <cell r="I78">
            <v>-817.17703244193456</v>
          </cell>
        </row>
        <row r="81">
          <cell r="B81" t="str">
            <v>Global Position Report</v>
          </cell>
        </row>
        <row r="82">
          <cell r="B82" t="str">
            <v>Power Trading</v>
          </cell>
        </row>
        <row r="83">
          <cell r="B83">
            <v>36720</v>
          </cell>
        </row>
        <row r="85">
          <cell r="E85" t="str">
            <v>Intra-Month</v>
          </cell>
          <cell r="F85" t="str">
            <v>Prompt Month</v>
          </cell>
          <cell r="G85" t="str">
            <v>Prompt 3 Months</v>
          </cell>
          <cell r="H85" t="str">
            <v>Prompt 1 Year</v>
          </cell>
        </row>
        <row r="86">
          <cell r="B86" t="str">
            <v>East</v>
          </cell>
          <cell r="E86">
            <v>370.86114700000002</v>
          </cell>
          <cell r="F86">
            <v>370.86114700000002</v>
          </cell>
          <cell r="G86">
            <v>846.42294299999992</v>
          </cell>
          <cell r="H86">
            <v>2694.2089290000004</v>
          </cell>
        </row>
        <row r="87">
          <cell r="B87" t="str">
            <v>West</v>
          </cell>
          <cell r="E87">
            <v>187.60067200000003</v>
          </cell>
          <cell r="F87">
            <v>187.60067200000003</v>
          </cell>
          <cell r="G87">
            <v>-275.74222000000003</v>
          </cell>
          <cell r="H87">
            <v>-131.98176199999992</v>
          </cell>
        </row>
        <row r="88">
          <cell r="B88" t="str">
            <v>Total</v>
          </cell>
          <cell r="E88">
            <v>558.46181900000011</v>
          </cell>
          <cell r="F88">
            <v>558.46181900000011</v>
          </cell>
          <cell r="G88">
            <v>570.68072299999994</v>
          </cell>
          <cell r="H88">
            <v>2562.2271670000005</v>
          </cell>
        </row>
        <row r="90">
          <cell r="B90" t="str">
            <v>Gas  Maxi. Maturity/Gap Risk Position (Rolling 12 Months)  from</v>
          </cell>
          <cell r="G90">
            <v>36800</v>
          </cell>
          <cell r="H90" t="str">
            <v>to</v>
          </cell>
        </row>
        <row r="91">
          <cell r="B91" t="str">
            <v>Power  Maxi. Maturity/Gap Risk Position (Rolling 12 Months)  from</v>
          </cell>
          <cell r="G91" t="e">
            <v>#REF!</v>
          </cell>
          <cell r="H91" t="str">
            <v>to</v>
          </cell>
        </row>
      </sheetData>
      <sheetData sheetId="9">
        <row r="4">
          <cell r="AI4" t="str">
            <v>POSITION   REPORT</v>
          </cell>
        </row>
        <row r="6">
          <cell r="E6">
            <v>1</v>
          </cell>
          <cell r="I6">
            <v>3</v>
          </cell>
          <cell r="K6">
            <v>4</v>
          </cell>
          <cell r="M6">
            <v>5</v>
          </cell>
          <cell r="O6">
            <v>6</v>
          </cell>
          <cell r="Q6">
            <v>7</v>
          </cell>
          <cell r="S6">
            <v>8</v>
          </cell>
          <cell r="U6">
            <v>9</v>
          </cell>
          <cell r="W6">
            <v>10</v>
          </cell>
          <cell r="Y6">
            <v>11</v>
          </cell>
          <cell r="AA6">
            <v>12</v>
          </cell>
          <cell r="AC6">
            <v>13</v>
          </cell>
          <cell r="AE6">
            <v>14</v>
          </cell>
          <cell r="AG6">
            <v>15</v>
          </cell>
        </row>
        <row r="7">
          <cell r="A7" t="str">
            <v xml:space="preserve">   (Positions in Cont. Equiv.)     From:</v>
          </cell>
          <cell r="E7">
            <v>36708</v>
          </cell>
          <cell r="G7" t="str">
            <v>August</v>
          </cell>
          <cell r="I7">
            <v>36739</v>
          </cell>
        </row>
        <row r="8">
          <cell r="A8" t="str">
            <v>To:</v>
          </cell>
          <cell r="E8">
            <v>36708</v>
          </cell>
          <cell r="G8" t="str">
            <v>Index</v>
          </cell>
          <cell r="I8">
            <v>36739</v>
          </cell>
        </row>
        <row r="9">
          <cell r="A9" t="str">
            <v xml:space="preserve">         Volatility</v>
          </cell>
          <cell r="E9">
            <v>0.6</v>
          </cell>
          <cell r="I9">
            <v>0.65</v>
          </cell>
        </row>
        <row r="11">
          <cell r="A11" t="str">
            <v xml:space="preserve">      EAST  (Neal)</v>
          </cell>
        </row>
        <row r="12">
          <cell r="A12" t="str">
            <v xml:space="preserve">         Physical</v>
          </cell>
          <cell r="C12" t="str">
            <v>IMNORTHEAST</v>
          </cell>
          <cell r="D12" t="str">
            <v>PHY</v>
          </cell>
          <cell r="E12">
            <v>1791.2385999999999</v>
          </cell>
          <cell r="I12">
            <v>87.369900000000001</v>
          </cell>
        </row>
        <row r="13">
          <cell r="A13" t="str">
            <v xml:space="preserve">         Nymex Based Price</v>
          </cell>
          <cell r="C13" t="str">
            <v>IMEAST</v>
          </cell>
          <cell r="D13" t="str">
            <v>PHY</v>
          </cell>
          <cell r="E13">
            <v>0</v>
          </cell>
          <cell r="I13">
            <v>-86.215299999999999</v>
          </cell>
        </row>
        <row r="14">
          <cell r="A14" t="str">
            <v xml:space="preserve">         Index</v>
          </cell>
          <cell r="C14" t="str">
            <v>IMEASTI</v>
          </cell>
          <cell r="D14" t="str">
            <v>M</v>
          </cell>
          <cell r="E14">
            <v>0</v>
          </cell>
          <cell r="G14">
            <v>1827.274075710003</v>
          </cell>
          <cell r="I14">
            <v>105.06956810000051</v>
          </cell>
        </row>
        <row r="15">
          <cell r="A15" t="str">
            <v xml:space="preserve">         Transportation</v>
          </cell>
          <cell r="E15">
            <v>0</v>
          </cell>
          <cell r="I15">
            <v>0</v>
          </cell>
        </row>
        <row r="16">
          <cell r="A16" t="str">
            <v xml:space="preserve">         Gas Daily</v>
          </cell>
          <cell r="C16" t="str">
            <v>IMNORTHEAST</v>
          </cell>
          <cell r="D16" t="str">
            <v>G</v>
          </cell>
          <cell r="E16">
            <v>-1174.8524</v>
          </cell>
          <cell r="G16">
            <v>0</v>
          </cell>
          <cell r="I16">
            <v>0</v>
          </cell>
        </row>
        <row r="17">
          <cell r="A17" t="str">
            <v xml:space="preserve">         Basis - Notional</v>
          </cell>
          <cell r="C17" t="str">
            <v>IMNORTHEAST</v>
          </cell>
          <cell r="D17" t="str">
            <v>D</v>
          </cell>
          <cell r="E17">
            <v>0</v>
          </cell>
          <cell r="I17">
            <v>-92.677899999999994</v>
          </cell>
        </row>
        <row r="18">
          <cell r="A18" t="str">
            <v xml:space="preserve">         Basis - Equivalent</v>
          </cell>
          <cell r="C18" t="str">
            <v>IMNORTHEAST</v>
          </cell>
          <cell r="D18" t="str">
            <v>D</v>
          </cell>
          <cell r="E18">
            <v>0</v>
          </cell>
          <cell r="I18">
            <v>26.0397</v>
          </cell>
        </row>
        <row r="19">
          <cell r="A19" t="str">
            <v xml:space="preserve">         Price</v>
          </cell>
          <cell r="C19" t="str">
            <v>IMNORTHEAST</v>
          </cell>
          <cell r="D19" t="str">
            <v>P</v>
          </cell>
          <cell r="E19">
            <v>0</v>
          </cell>
          <cell r="I19">
            <v>-495.81939999999997</v>
          </cell>
        </row>
        <row r="20">
          <cell r="A20" t="str">
            <v>TOTAL:</v>
          </cell>
          <cell r="E20">
            <v>616.38619999999992</v>
          </cell>
          <cell r="G20">
            <v>1827.274075710003</v>
          </cell>
          <cell r="I20">
            <v>-382.40979999999996</v>
          </cell>
        </row>
        <row r="21">
          <cell r="A21" t="str">
            <v>Previous Day Change</v>
          </cell>
          <cell r="E21">
            <v>267.11509999999976</v>
          </cell>
          <cell r="G21">
            <v>0</v>
          </cell>
          <cell r="I21">
            <v>-453.84189999999995</v>
          </cell>
        </row>
        <row r="23">
          <cell r="A23" t="str">
            <v xml:space="preserve">      STORAGE-EAST  (Neal)</v>
          </cell>
        </row>
        <row r="24">
          <cell r="A24" t="str">
            <v xml:space="preserve">         Physical</v>
          </cell>
        </row>
        <row r="25">
          <cell r="A25" t="str">
            <v xml:space="preserve">         Gas Daily</v>
          </cell>
          <cell r="G25">
            <v>0</v>
          </cell>
        </row>
        <row r="26">
          <cell r="A26" t="str">
            <v xml:space="preserve">         Index</v>
          </cell>
          <cell r="G26">
            <v>0</v>
          </cell>
        </row>
        <row r="27">
          <cell r="A27" t="str">
            <v xml:space="preserve">         Basis - Notional</v>
          </cell>
          <cell r="C27" t="str">
            <v>IMNESTORAGE</v>
          </cell>
          <cell r="D27" t="str">
            <v>D</v>
          </cell>
          <cell r="E27">
            <v>0</v>
          </cell>
          <cell r="I27">
            <v>73.941999999999993</v>
          </cell>
        </row>
        <row r="28">
          <cell r="A28" t="str">
            <v xml:space="preserve">         Basis - Equivalent</v>
          </cell>
          <cell r="C28" t="str">
            <v>IMNESTORAGE</v>
          </cell>
          <cell r="D28" t="str">
            <v>D</v>
          </cell>
          <cell r="E28">
            <v>0</v>
          </cell>
          <cell r="I28">
            <v>0.45949999999999996</v>
          </cell>
        </row>
        <row r="29">
          <cell r="A29" t="str">
            <v xml:space="preserve">         Price</v>
          </cell>
          <cell r="C29" t="str">
            <v>IMNESTORAGE</v>
          </cell>
          <cell r="D29" t="str">
            <v>P</v>
          </cell>
          <cell r="E29">
            <v>0</v>
          </cell>
          <cell r="I29">
            <v>63.179399999999994</v>
          </cell>
        </row>
        <row r="30">
          <cell r="A30" t="str">
            <v>TOTAL:</v>
          </cell>
          <cell r="E30">
            <v>0</v>
          </cell>
          <cell r="G30">
            <v>0</v>
          </cell>
          <cell r="I30">
            <v>63.638899999999992</v>
          </cell>
        </row>
        <row r="31">
          <cell r="A31" t="str">
            <v>Previous Day Change</v>
          </cell>
          <cell r="E31">
            <v>0</v>
          </cell>
          <cell r="G31">
            <v>0</v>
          </cell>
          <cell r="I31">
            <v>1.2299999999996203E-2</v>
          </cell>
        </row>
        <row r="33">
          <cell r="A33" t="str">
            <v xml:space="preserve">      FT-SOUTHEAST  (Neal)</v>
          </cell>
        </row>
        <row r="34">
          <cell r="A34" t="str">
            <v xml:space="preserve">         Physical</v>
          </cell>
          <cell r="C34" t="str">
            <v>FTSE</v>
          </cell>
          <cell r="D34" t="str">
            <v>PHY</v>
          </cell>
          <cell r="E34">
            <v>0</v>
          </cell>
          <cell r="I34">
            <v>0</v>
          </cell>
        </row>
        <row r="35">
          <cell r="A35" t="str">
            <v xml:space="preserve">         Gas Daily</v>
          </cell>
          <cell r="C35" t="str">
            <v>FTSE</v>
          </cell>
          <cell r="D35" t="str">
            <v>G</v>
          </cell>
          <cell r="E35">
            <v>0</v>
          </cell>
          <cell r="G35">
            <v>0</v>
          </cell>
          <cell r="I35">
            <v>0</v>
          </cell>
        </row>
        <row r="36">
          <cell r="A36" t="str">
            <v xml:space="preserve">         Index</v>
          </cell>
          <cell r="C36" t="str">
            <v>FTSE</v>
          </cell>
          <cell r="E36">
            <v>0</v>
          </cell>
          <cell r="G36">
            <v>0</v>
          </cell>
          <cell r="I36">
            <v>0</v>
          </cell>
        </row>
        <row r="37">
          <cell r="A37" t="str">
            <v xml:space="preserve">         Basis - Notional</v>
          </cell>
          <cell r="C37" t="str">
            <v>FTSE</v>
          </cell>
          <cell r="D37" t="str">
            <v>D</v>
          </cell>
          <cell r="E37">
            <v>0</v>
          </cell>
          <cell r="I37">
            <v>-56.5334</v>
          </cell>
        </row>
        <row r="38">
          <cell r="A38" t="str">
            <v xml:space="preserve">         Basis - Equivalent</v>
          </cell>
          <cell r="C38" t="str">
            <v>FTSE</v>
          </cell>
          <cell r="D38" t="str">
            <v>D</v>
          </cell>
          <cell r="E38">
            <v>0</v>
          </cell>
          <cell r="I38">
            <v>-7.46E-2</v>
          </cell>
        </row>
        <row r="39">
          <cell r="A39" t="str">
            <v xml:space="preserve">         Price</v>
          </cell>
          <cell r="C39" t="str">
            <v>FTSE</v>
          </cell>
          <cell r="D39" t="str">
            <v>P</v>
          </cell>
          <cell r="E39">
            <v>0</v>
          </cell>
          <cell r="I39">
            <v>0</v>
          </cell>
        </row>
        <row r="40">
          <cell r="A40" t="str">
            <v>TOTAL:</v>
          </cell>
          <cell r="E40">
            <v>0</v>
          </cell>
          <cell r="G40">
            <v>0</v>
          </cell>
          <cell r="I40">
            <v>-7.46E-2</v>
          </cell>
        </row>
        <row r="41">
          <cell r="A41" t="str">
            <v>Previous Day Change</v>
          </cell>
          <cell r="E41">
            <v>0</v>
          </cell>
          <cell r="G41">
            <v>0</v>
          </cell>
          <cell r="I41">
            <v>0</v>
          </cell>
        </row>
        <row r="43">
          <cell r="A43" t="str">
            <v xml:space="preserve">      TRANSPORTATION  (McPherson)</v>
          </cell>
        </row>
        <row r="44">
          <cell r="A44" t="str">
            <v xml:space="preserve">         Gas Daily</v>
          </cell>
          <cell r="C44" t="str">
            <v>TRANSP</v>
          </cell>
          <cell r="D44" t="str">
            <v>G</v>
          </cell>
          <cell r="E44">
            <v>0</v>
          </cell>
          <cell r="I44">
            <v>0</v>
          </cell>
        </row>
        <row r="45">
          <cell r="A45" t="str">
            <v xml:space="preserve">         Index</v>
          </cell>
          <cell r="C45" t="str">
            <v>TRANSP</v>
          </cell>
          <cell r="D45" t="str">
            <v>I</v>
          </cell>
          <cell r="E45">
            <v>0</v>
          </cell>
          <cell r="I45">
            <v>0</v>
          </cell>
        </row>
        <row r="46">
          <cell r="A46" t="str">
            <v xml:space="preserve">         Basis - Notional</v>
          </cell>
          <cell r="C46" t="str">
            <v>TRANSP</v>
          </cell>
          <cell r="D46" t="str">
            <v>D</v>
          </cell>
          <cell r="E46">
            <v>0</v>
          </cell>
          <cell r="I46">
            <v>0</v>
          </cell>
        </row>
        <row r="47">
          <cell r="A47" t="str">
            <v xml:space="preserve">         Basis - Equivalent</v>
          </cell>
          <cell r="C47" t="str">
            <v>TRANSP</v>
          </cell>
          <cell r="D47" t="str">
            <v>D</v>
          </cell>
          <cell r="E47">
            <v>0</v>
          </cell>
          <cell r="I47">
            <v>0</v>
          </cell>
        </row>
        <row r="48">
          <cell r="A48" t="str">
            <v xml:space="preserve">         Price</v>
          </cell>
          <cell r="C48" t="str">
            <v>TRANSP</v>
          </cell>
          <cell r="D48" t="str">
            <v>P</v>
          </cell>
          <cell r="E48">
            <v>0</v>
          </cell>
          <cell r="I48">
            <v>0</v>
          </cell>
        </row>
        <row r="49">
          <cell r="A49" t="str">
            <v xml:space="preserve">         Exotics</v>
          </cell>
          <cell r="C49" t="str">
            <v>TRANSP</v>
          </cell>
          <cell r="D49" t="str">
            <v>KC</v>
          </cell>
          <cell r="E49">
            <v>0</v>
          </cell>
          <cell r="I49">
            <v>0</v>
          </cell>
        </row>
        <row r="50">
          <cell r="A50" t="str">
            <v>TOTAL:</v>
          </cell>
          <cell r="E50">
            <v>0</v>
          </cell>
          <cell r="I50">
            <v>0</v>
          </cell>
        </row>
        <row r="51">
          <cell r="A51" t="str">
            <v>Previous Day Change</v>
          </cell>
          <cell r="E51">
            <v>0</v>
          </cell>
          <cell r="G51">
            <v>0</v>
          </cell>
          <cell r="I51">
            <v>0</v>
          </cell>
        </row>
        <row r="53">
          <cell r="A53" t="str">
            <v xml:space="preserve">      EAST  (Brawner)</v>
          </cell>
        </row>
        <row r="54">
          <cell r="A54" t="str">
            <v xml:space="preserve">         Gas Daily</v>
          </cell>
          <cell r="C54" t="str">
            <v>EAST</v>
          </cell>
          <cell r="D54" t="str">
            <v>G</v>
          </cell>
          <cell r="E54">
            <v>0</v>
          </cell>
          <cell r="G54">
            <v>0</v>
          </cell>
          <cell r="I54">
            <v>0</v>
          </cell>
        </row>
        <row r="55">
          <cell r="A55" t="str">
            <v xml:space="preserve">         Index</v>
          </cell>
          <cell r="C55" t="str">
            <v>EAST</v>
          </cell>
          <cell r="D55" t="str">
            <v>I</v>
          </cell>
          <cell r="E55">
            <v>0</v>
          </cell>
          <cell r="G55">
            <v>534.27957931000003</v>
          </cell>
          <cell r="I55">
            <v>0</v>
          </cell>
        </row>
        <row r="56">
          <cell r="A56" t="str">
            <v xml:space="preserve">         Basis - Notional</v>
          </cell>
          <cell r="C56" t="str">
            <v>EAST</v>
          </cell>
          <cell r="D56" t="str">
            <v>D</v>
          </cell>
          <cell r="E56">
            <v>0</v>
          </cell>
          <cell r="I56">
            <v>1808.5636</v>
          </cell>
        </row>
        <row r="57">
          <cell r="A57" t="str">
            <v xml:space="preserve">         Basis - Equivalent</v>
          </cell>
          <cell r="C57" t="str">
            <v>EAST</v>
          </cell>
          <cell r="D57" t="str">
            <v>D</v>
          </cell>
          <cell r="E57">
            <v>0</v>
          </cell>
          <cell r="I57">
            <v>-0.22869999999999999</v>
          </cell>
        </row>
        <row r="58">
          <cell r="A58" t="str">
            <v xml:space="preserve">         Price</v>
          </cell>
          <cell r="C58" t="str">
            <v>EAST</v>
          </cell>
          <cell r="D58" t="str">
            <v>P</v>
          </cell>
          <cell r="E58">
            <v>0</v>
          </cell>
          <cell r="I58">
            <v>234.68119999999999</v>
          </cell>
        </row>
        <row r="59">
          <cell r="A59" t="str">
            <v xml:space="preserve">         Transportation</v>
          </cell>
          <cell r="C59" t="str">
            <v>EAST</v>
          </cell>
          <cell r="D59" t="str">
            <v>KC</v>
          </cell>
          <cell r="E59">
            <v>0</v>
          </cell>
          <cell r="I59">
            <v>0</v>
          </cell>
        </row>
        <row r="60">
          <cell r="A60" t="str">
            <v>TOTAL:</v>
          </cell>
          <cell r="E60">
            <v>0</v>
          </cell>
          <cell r="G60">
            <v>534.27957931000003</v>
          </cell>
          <cell r="I60">
            <v>234.45249999999999</v>
          </cell>
        </row>
        <row r="61">
          <cell r="A61" t="str">
            <v>Previous Day Change</v>
          </cell>
          <cell r="E61">
            <v>0</v>
          </cell>
          <cell r="G61">
            <v>0</v>
          </cell>
          <cell r="I61">
            <v>-0.11160000000003834</v>
          </cell>
        </row>
        <row r="63">
          <cell r="A63" t="str">
            <v xml:space="preserve">      NORTHEAST  (McKay)</v>
          </cell>
        </row>
        <row r="64">
          <cell r="A64" t="str">
            <v xml:space="preserve">         Gas Daily</v>
          </cell>
          <cell r="C64" t="str">
            <v>NEWYORK</v>
          </cell>
          <cell r="D64" t="str">
            <v>G</v>
          </cell>
          <cell r="E64">
            <v>17</v>
          </cell>
          <cell r="G64">
            <v>61.773255759999998</v>
          </cell>
          <cell r="I64">
            <v>0</v>
          </cell>
        </row>
        <row r="65">
          <cell r="A65" t="str">
            <v xml:space="preserve">         Index</v>
          </cell>
          <cell r="C65" t="str">
            <v>NEWYORK</v>
          </cell>
          <cell r="D65" t="str">
            <v>I</v>
          </cell>
          <cell r="E65">
            <v>0</v>
          </cell>
          <cell r="G65">
            <v>36.012415009999998</v>
          </cell>
          <cell r="I65">
            <v>0</v>
          </cell>
        </row>
        <row r="66">
          <cell r="A66" t="str">
            <v xml:space="preserve">         Basis - Notional</v>
          </cell>
          <cell r="C66" t="str">
            <v>NEWYORK</v>
          </cell>
          <cell r="D66" t="str">
            <v>D</v>
          </cell>
          <cell r="E66">
            <v>0</v>
          </cell>
          <cell r="I66">
            <v>1125.1497999999999</v>
          </cell>
        </row>
        <row r="67">
          <cell r="A67" t="str">
            <v xml:space="preserve">         Basis - Equivalent</v>
          </cell>
          <cell r="C67" t="str">
            <v>NEWYORK</v>
          </cell>
          <cell r="D67" t="str">
            <v>D</v>
          </cell>
          <cell r="E67">
            <v>0</v>
          </cell>
          <cell r="I67">
            <v>4.0934999999999997</v>
          </cell>
        </row>
        <row r="68">
          <cell r="A68" t="str">
            <v xml:space="preserve">         Price</v>
          </cell>
          <cell r="C68" t="str">
            <v>NEWYORK</v>
          </cell>
          <cell r="D68" t="str">
            <v>P</v>
          </cell>
          <cell r="E68">
            <v>0</v>
          </cell>
          <cell r="I68">
            <v>49.931600000000003</v>
          </cell>
        </row>
        <row r="69">
          <cell r="A69" t="str">
            <v xml:space="preserve">         Transportation</v>
          </cell>
          <cell r="C69" t="str">
            <v>NEWYORK</v>
          </cell>
          <cell r="D69" t="str">
            <v>KC</v>
          </cell>
          <cell r="E69">
            <v>0</v>
          </cell>
          <cell r="I69">
            <v>0</v>
          </cell>
        </row>
        <row r="70">
          <cell r="A70" t="str">
            <v>TOTAL:</v>
          </cell>
          <cell r="E70">
            <v>17</v>
          </cell>
          <cell r="G70">
            <v>97.785670769999996</v>
          </cell>
          <cell r="I70">
            <v>54.025100000000002</v>
          </cell>
        </row>
        <row r="71">
          <cell r="A71" t="str">
            <v>Previous Day Change</v>
          </cell>
          <cell r="E71">
            <v>-1</v>
          </cell>
          <cell r="G71">
            <v>0</v>
          </cell>
          <cell r="I71">
            <v>-115.30159999999998</v>
          </cell>
        </row>
        <row r="73">
          <cell r="A73" t="str">
            <v xml:space="preserve">      GAS DAILY - EAST  (Mullholland)</v>
          </cell>
        </row>
        <row r="74">
          <cell r="A74" t="str">
            <v xml:space="preserve">         Gas Daily</v>
          </cell>
          <cell r="C74" t="str">
            <v>GDEAST</v>
          </cell>
          <cell r="D74" t="str">
            <v>G</v>
          </cell>
          <cell r="E74">
            <v>238.76499999999999</v>
          </cell>
          <cell r="G74">
            <v>262.53633697999999</v>
          </cell>
          <cell r="I74">
            <v>0</v>
          </cell>
        </row>
        <row r="75">
          <cell r="A75" t="str">
            <v xml:space="preserve">         Gas Daily Options</v>
          </cell>
          <cell r="C75" t="str">
            <v>GDEAST</v>
          </cell>
          <cell r="D75" t="str">
            <v>GO</v>
          </cell>
          <cell r="E75">
            <v>0</v>
          </cell>
          <cell r="I75">
            <v>0</v>
          </cell>
        </row>
        <row r="76">
          <cell r="A76" t="str">
            <v xml:space="preserve">         Basis - Notional</v>
          </cell>
          <cell r="C76" t="str">
            <v>GDEAST</v>
          </cell>
          <cell r="D76" t="str">
            <v>D</v>
          </cell>
          <cell r="E76">
            <v>0</v>
          </cell>
          <cell r="I76">
            <v>0</v>
          </cell>
        </row>
        <row r="77">
          <cell r="A77" t="str">
            <v xml:space="preserve">         Basis - Equivalent</v>
          </cell>
          <cell r="C77" t="str">
            <v>GDEAST</v>
          </cell>
          <cell r="D77" t="str">
            <v>D</v>
          </cell>
          <cell r="E77">
            <v>0</v>
          </cell>
          <cell r="I77">
            <v>0</v>
          </cell>
        </row>
        <row r="78">
          <cell r="A78" t="str">
            <v xml:space="preserve">         Price</v>
          </cell>
          <cell r="C78" t="str">
            <v>GDEAST</v>
          </cell>
          <cell r="D78" t="str">
            <v>P</v>
          </cell>
          <cell r="E78">
            <v>0</v>
          </cell>
          <cell r="I78">
            <v>-187.34870000000001</v>
          </cell>
        </row>
        <row r="79">
          <cell r="A79" t="str">
            <v>TOTAL:</v>
          </cell>
          <cell r="E79">
            <v>238.76499999999999</v>
          </cell>
          <cell r="G79">
            <v>262.53633697999999</v>
          </cell>
          <cell r="I79">
            <v>-187.34870000000001</v>
          </cell>
        </row>
        <row r="80">
          <cell r="A80" t="str">
            <v>Previous Day Change</v>
          </cell>
          <cell r="E80">
            <v>-32.045000000000002</v>
          </cell>
          <cell r="G80">
            <v>4.8276810000004389E-2</v>
          </cell>
          <cell r="I80">
            <v>-15.479600000000005</v>
          </cell>
        </row>
        <row r="82">
          <cell r="A82" t="str">
            <v>TOTAL EAST</v>
          </cell>
        </row>
        <row r="83">
          <cell r="A83" t="str">
            <v xml:space="preserve">       Physical</v>
          </cell>
          <cell r="E83">
            <v>1791.2385999999999</v>
          </cell>
          <cell r="G83">
            <v>0</v>
          </cell>
          <cell r="I83">
            <v>87.369900000000001</v>
          </cell>
        </row>
        <row r="84">
          <cell r="A84" t="str">
            <v xml:space="preserve">       Nymex Based Price</v>
          </cell>
        </row>
        <row r="85">
          <cell r="A85" t="str">
            <v xml:space="preserve">       Index</v>
          </cell>
          <cell r="E85">
            <v>0</v>
          </cell>
          <cell r="G85">
            <v>2397.5660700300032</v>
          </cell>
          <cell r="I85">
            <v>105.06956810000051</v>
          </cell>
        </row>
        <row r="86">
          <cell r="A86" t="str">
            <v xml:space="preserve">       Transportation</v>
          </cell>
          <cell r="E86">
            <v>0</v>
          </cell>
          <cell r="G86">
            <v>0</v>
          </cell>
          <cell r="I86">
            <v>0</v>
          </cell>
        </row>
        <row r="87">
          <cell r="A87" t="str">
            <v xml:space="preserve">       Gas Daily</v>
          </cell>
          <cell r="E87">
            <v>-919.0874</v>
          </cell>
          <cell r="G87">
            <v>324.30959273999997</v>
          </cell>
          <cell r="I87">
            <v>0</v>
          </cell>
        </row>
        <row r="88">
          <cell r="A88" t="str">
            <v xml:space="preserve">       Gas Daily Options</v>
          </cell>
          <cell r="E88">
            <v>0</v>
          </cell>
          <cell r="G88">
            <v>0</v>
          </cell>
          <cell r="I88">
            <v>0</v>
          </cell>
        </row>
        <row r="89">
          <cell r="A89" t="str">
            <v xml:space="preserve">       Basis - Notional</v>
          </cell>
          <cell r="E89">
            <v>0</v>
          </cell>
          <cell r="G89">
            <v>0</v>
          </cell>
          <cell r="I89">
            <v>2858.4440999999997</v>
          </cell>
        </row>
        <row r="90">
          <cell r="A90" t="str">
            <v xml:space="preserve">       Basis - Equivalent</v>
          </cell>
          <cell r="E90">
            <v>0</v>
          </cell>
          <cell r="G90">
            <v>0</v>
          </cell>
          <cell r="I90">
            <v>30.289399999999997</v>
          </cell>
        </row>
        <row r="91">
          <cell r="A91" t="str">
            <v xml:space="preserve">       Price</v>
          </cell>
          <cell r="E91">
            <v>0</v>
          </cell>
          <cell r="G91">
            <v>0</v>
          </cell>
          <cell r="I91">
            <v>-335.3759</v>
          </cell>
        </row>
        <row r="92">
          <cell r="A92" t="str">
            <v>TOTAL:</v>
          </cell>
          <cell r="E92">
            <v>872.1511999999999</v>
          </cell>
          <cell r="G92">
            <v>324.30959273999997</v>
          </cell>
          <cell r="I92">
            <v>-217.7166</v>
          </cell>
        </row>
        <row r="93">
          <cell r="A93" t="str">
            <v>Previous Day Change</v>
          </cell>
          <cell r="E93">
            <v>234.0700999999998</v>
          </cell>
          <cell r="G93">
            <v>4.8276810000004389E-2</v>
          </cell>
          <cell r="I93">
            <v>-584.72239999999999</v>
          </cell>
        </row>
        <row r="95">
          <cell r="A95" t="str">
            <v xml:space="preserve">      CENTRAL  (Shively)</v>
          </cell>
        </row>
        <row r="96">
          <cell r="A96" t="str">
            <v xml:space="preserve">         Physical</v>
          </cell>
          <cell r="C96" t="str">
            <v>IMCENTRAL</v>
          </cell>
          <cell r="D96" t="str">
            <v>PHY</v>
          </cell>
          <cell r="E96">
            <v>1554.9146000000001</v>
          </cell>
          <cell r="I96">
            <v>0</v>
          </cell>
        </row>
        <row r="97">
          <cell r="A97" t="str">
            <v xml:space="preserve">         Nymex Based Price</v>
          </cell>
          <cell r="C97" t="str">
            <v>IMCENTRALP</v>
          </cell>
          <cell r="D97" t="str">
            <v>PHY</v>
          </cell>
          <cell r="E97">
            <v>0</v>
          </cell>
          <cell r="I97">
            <v>0</v>
          </cell>
        </row>
        <row r="98">
          <cell r="A98" t="str">
            <v xml:space="preserve">         Index</v>
          </cell>
          <cell r="C98" t="str">
            <v>IMCENTRALI</v>
          </cell>
          <cell r="D98" t="str">
            <v>M</v>
          </cell>
          <cell r="E98">
            <v>0</v>
          </cell>
          <cell r="G98">
            <v>1518.2446499799998</v>
          </cell>
          <cell r="I98">
            <v>0</v>
          </cell>
        </row>
        <row r="99">
          <cell r="A99" t="str">
            <v xml:space="preserve">         Transportation</v>
          </cell>
          <cell r="E99">
            <v>0</v>
          </cell>
          <cell r="I99">
            <v>0</v>
          </cell>
        </row>
        <row r="100">
          <cell r="A100" t="str">
            <v xml:space="preserve">         Gas Daily</v>
          </cell>
          <cell r="C100" t="str">
            <v>IMCENTRAL</v>
          </cell>
          <cell r="D100" t="str">
            <v>G</v>
          </cell>
          <cell r="E100">
            <v>-1130.2476999999999</v>
          </cell>
          <cell r="G100">
            <v>-36.973857340000002</v>
          </cell>
          <cell r="I100">
            <v>9.3580000000000005</v>
          </cell>
        </row>
        <row r="101">
          <cell r="A101" t="str">
            <v xml:space="preserve">         Basis - Notional</v>
          </cell>
          <cell r="C101" t="str">
            <v>IMCENTRAL</v>
          </cell>
          <cell r="D101" t="str">
            <v>D</v>
          </cell>
          <cell r="E101">
            <v>0</v>
          </cell>
          <cell r="I101">
            <v>198.68899999999999</v>
          </cell>
        </row>
        <row r="102">
          <cell r="A102" t="str">
            <v xml:space="preserve">         Basis - Equivalent</v>
          </cell>
          <cell r="C102" t="str">
            <v>IMCENTRAL</v>
          </cell>
          <cell r="D102" t="str">
            <v>D</v>
          </cell>
          <cell r="E102">
            <v>0</v>
          </cell>
          <cell r="I102">
            <v>-35.005299999999998</v>
          </cell>
        </row>
        <row r="103">
          <cell r="A103" t="str">
            <v xml:space="preserve">         Price</v>
          </cell>
          <cell r="C103" t="str">
            <v>IMCENTRAL</v>
          </cell>
          <cell r="D103" t="str">
            <v>P</v>
          </cell>
          <cell r="E103">
            <v>0</v>
          </cell>
          <cell r="I103">
            <v>-389.13030000000003</v>
          </cell>
        </row>
        <row r="104">
          <cell r="A104" t="str">
            <v>TOTAL:</v>
          </cell>
          <cell r="E104">
            <v>424.66690000000017</v>
          </cell>
          <cell r="G104">
            <v>1481.2707926399999</v>
          </cell>
          <cell r="I104">
            <v>-414.77760000000001</v>
          </cell>
        </row>
        <row r="105">
          <cell r="A105" t="str">
            <v>Previous Day Change</v>
          </cell>
          <cell r="E105">
            <v>124.81580000000008</v>
          </cell>
          <cell r="G105">
            <v>3.2859979999784628E-2</v>
          </cell>
          <cell r="I105">
            <v>490.11649999999997</v>
          </cell>
        </row>
        <row r="107">
          <cell r="A107" t="str">
            <v xml:space="preserve"> CHICAGO INTRAMONTH (Tomaski) </v>
          </cell>
        </row>
        <row r="108">
          <cell r="A108" t="str">
            <v xml:space="preserve">         Physical</v>
          </cell>
          <cell r="C108" t="str">
            <v>IMCHICAGO</v>
          </cell>
          <cell r="D108" t="str">
            <v>PHY</v>
          </cell>
          <cell r="E108">
            <v>0</v>
          </cell>
          <cell r="I108">
            <v>0</v>
          </cell>
        </row>
        <row r="109">
          <cell r="A109" t="str">
            <v xml:space="preserve">         Nymex Based Price</v>
          </cell>
          <cell r="E109">
            <v>0</v>
          </cell>
          <cell r="I109">
            <v>0</v>
          </cell>
        </row>
        <row r="110">
          <cell r="A110" t="str">
            <v xml:space="preserve">         Index</v>
          </cell>
          <cell r="E110">
            <v>0</v>
          </cell>
          <cell r="G110">
            <v>0</v>
          </cell>
          <cell r="I110">
            <v>0</v>
          </cell>
        </row>
        <row r="111">
          <cell r="A111" t="str">
            <v xml:space="preserve">         Gas Daily</v>
          </cell>
          <cell r="C111" t="str">
            <v>IMCHICAGO</v>
          </cell>
          <cell r="D111" t="str">
            <v>G</v>
          </cell>
          <cell r="E111">
            <v>0</v>
          </cell>
          <cell r="G111">
            <v>0</v>
          </cell>
          <cell r="I111">
            <v>0</v>
          </cell>
        </row>
        <row r="112">
          <cell r="A112" t="str">
            <v xml:space="preserve">         Basis - Notional</v>
          </cell>
          <cell r="C112" t="str">
            <v>IMCHICAGO</v>
          </cell>
          <cell r="D112" t="str">
            <v>D</v>
          </cell>
          <cell r="E112">
            <v>0</v>
          </cell>
          <cell r="I112">
            <v>0</v>
          </cell>
        </row>
        <row r="113">
          <cell r="A113" t="str">
            <v xml:space="preserve">         Basis - Equivalent</v>
          </cell>
          <cell r="C113" t="str">
            <v>IMCHICAGO</v>
          </cell>
          <cell r="D113" t="str">
            <v>D</v>
          </cell>
          <cell r="E113">
            <v>0</v>
          </cell>
          <cell r="I113">
            <v>0</v>
          </cell>
        </row>
        <row r="114">
          <cell r="A114" t="str">
            <v xml:space="preserve">         Price</v>
          </cell>
          <cell r="C114" t="str">
            <v>IMCHICAGO</v>
          </cell>
          <cell r="D114" t="str">
            <v>P</v>
          </cell>
          <cell r="E114">
            <v>0</v>
          </cell>
          <cell r="I114">
            <v>0</v>
          </cell>
        </row>
        <row r="115">
          <cell r="A115" t="str">
            <v>TOTAL:</v>
          </cell>
          <cell r="E115">
            <v>0</v>
          </cell>
          <cell r="I115">
            <v>0</v>
          </cell>
        </row>
        <row r="116">
          <cell r="A116" t="str">
            <v>Previous Day Change</v>
          </cell>
          <cell r="E116">
            <v>0</v>
          </cell>
          <cell r="G116">
            <v>0</v>
          </cell>
          <cell r="I116">
            <v>0</v>
          </cell>
        </row>
        <row r="118">
          <cell r="A118" t="str">
            <v xml:space="preserve">      CENTRAL  (Sturm)</v>
          </cell>
        </row>
        <row r="119">
          <cell r="A119" t="str">
            <v xml:space="preserve">         Gas Daily</v>
          </cell>
          <cell r="C119" t="str">
            <v>CENTRAL</v>
          </cell>
          <cell r="D119" t="str">
            <v>G</v>
          </cell>
          <cell r="E119">
            <v>119</v>
          </cell>
          <cell r="G119">
            <v>169.87645334000001</v>
          </cell>
          <cell r="I119">
            <v>0</v>
          </cell>
        </row>
        <row r="120">
          <cell r="A120" t="str">
            <v xml:space="preserve">         Index</v>
          </cell>
          <cell r="C120" t="str">
            <v>CENTRAL</v>
          </cell>
          <cell r="D120" t="str">
            <v>I</v>
          </cell>
          <cell r="E120">
            <v>0</v>
          </cell>
          <cell r="G120">
            <v>551.35767620999991</v>
          </cell>
          <cell r="I120">
            <v>0</v>
          </cell>
        </row>
        <row r="121">
          <cell r="A121" t="str">
            <v xml:space="preserve">         Basis - Notional</v>
          </cell>
          <cell r="C121" t="str">
            <v>CENTRAL</v>
          </cell>
          <cell r="D121" t="str">
            <v>D</v>
          </cell>
          <cell r="E121">
            <v>0</v>
          </cell>
          <cell r="I121">
            <v>1967.0491999999999</v>
          </cell>
        </row>
        <row r="122">
          <cell r="A122" t="str">
            <v xml:space="preserve">         Basis - Equivalent</v>
          </cell>
          <cell r="C122" t="str">
            <v>CENTRAL</v>
          </cell>
          <cell r="D122" t="str">
            <v>D</v>
          </cell>
          <cell r="E122">
            <v>0</v>
          </cell>
          <cell r="I122">
            <v>-91.349599999999995</v>
          </cell>
        </row>
        <row r="123">
          <cell r="A123" t="str">
            <v xml:space="preserve">         Price</v>
          </cell>
          <cell r="C123" t="str">
            <v>CENTRAL</v>
          </cell>
          <cell r="D123" t="str">
            <v>P</v>
          </cell>
          <cell r="E123">
            <v>0</v>
          </cell>
          <cell r="I123">
            <v>-702.7002</v>
          </cell>
        </row>
        <row r="124">
          <cell r="A124" t="str">
            <v xml:space="preserve">         Transportation</v>
          </cell>
          <cell r="C124" t="str">
            <v>CENTRAL</v>
          </cell>
          <cell r="D124" t="str">
            <v>KC</v>
          </cell>
          <cell r="E124">
            <v>0</v>
          </cell>
          <cell r="I124">
            <v>3.7192936258065856E-2</v>
          </cell>
        </row>
        <row r="125">
          <cell r="A125" t="str">
            <v>TOTAL:</v>
          </cell>
          <cell r="E125">
            <v>119</v>
          </cell>
          <cell r="G125">
            <v>721.23412954999992</v>
          </cell>
          <cell r="I125">
            <v>-794.0498</v>
          </cell>
        </row>
        <row r="126">
          <cell r="A126" t="str">
            <v>Previous Day Change</v>
          </cell>
          <cell r="E126">
            <v>11</v>
          </cell>
          <cell r="G126">
            <v>0</v>
          </cell>
          <cell r="I126">
            <v>-190.51839999999993</v>
          </cell>
        </row>
        <row r="128">
          <cell r="A128" t="str">
            <v xml:space="preserve"> CHICAGO (FIRM) </v>
          </cell>
        </row>
        <row r="129">
          <cell r="A129" t="str">
            <v xml:space="preserve">         Gas Daily</v>
          </cell>
          <cell r="C129" t="str">
            <v>MIDWEST</v>
          </cell>
          <cell r="D129" t="str">
            <v>G</v>
          </cell>
          <cell r="E129">
            <v>0</v>
          </cell>
          <cell r="G129">
            <v>0</v>
          </cell>
          <cell r="I129">
            <v>0</v>
          </cell>
        </row>
        <row r="130">
          <cell r="A130" t="str">
            <v xml:space="preserve">         Index</v>
          </cell>
        </row>
        <row r="131">
          <cell r="A131" t="str">
            <v xml:space="preserve">         Basis - Notional</v>
          </cell>
          <cell r="C131" t="str">
            <v>MIDWEST</v>
          </cell>
          <cell r="D131" t="str">
            <v>D</v>
          </cell>
          <cell r="E131">
            <v>0</v>
          </cell>
          <cell r="I131">
            <v>0</v>
          </cell>
        </row>
        <row r="132">
          <cell r="A132" t="str">
            <v xml:space="preserve">         Basis - Equivalent</v>
          </cell>
          <cell r="C132" t="str">
            <v>MIDWEST</v>
          </cell>
          <cell r="D132" t="str">
            <v>D</v>
          </cell>
          <cell r="E132">
            <v>0</v>
          </cell>
          <cell r="I132">
            <v>0</v>
          </cell>
        </row>
        <row r="133">
          <cell r="A133" t="str">
            <v xml:space="preserve">         Price</v>
          </cell>
          <cell r="C133" t="str">
            <v>MIDWEST</v>
          </cell>
          <cell r="D133" t="str">
            <v>P</v>
          </cell>
          <cell r="E133">
            <v>0</v>
          </cell>
          <cell r="I133">
            <v>0</v>
          </cell>
        </row>
        <row r="134">
          <cell r="A134" t="str">
            <v>TOTAL:</v>
          </cell>
          <cell r="E134">
            <v>0</v>
          </cell>
          <cell r="G134">
            <v>0</v>
          </cell>
          <cell r="I134">
            <v>0</v>
          </cell>
        </row>
        <row r="135">
          <cell r="A135" t="str">
            <v>Previous Day Change</v>
          </cell>
          <cell r="E135">
            <v>0</v>
          </cell>
          <cell r="G135">
            <v>0</v>
          </cell>
          <cell r="I135">
            <v>0</v>
          </cell>
        </row>
        <row r="137">
          <cell r="A137" t="str">
            <v xml:space="preserve">       GAS DAILY - CENTRAL  (Pao)</v>
          </cell>
        </row>
        <row r="138">
          <cell r="A138" t="str">
            <v xml:space="preserve">         Gas Daily</v>
          </cell>
          <cell r="C138" t="str">
            <v>GDCENT</v>
          </cell>
          <cell r="D138" t="str">
            <v>G</v>
          </cell>
          <cell r="E138">
            <v>24.831900000000001</v>
          </cell>
          <cell r="G138">
            <v>0</v>
          </cell>
          <cell r="I138">
            <v>0</v>
          </cell>
        </row>
        <row r="139">
          <cell r="A139" t="str">
            <v xml:space="preserve">         Gas Daily Options</v>
          </cell>
          <cell r="C139" t="str">
            <v>GDCENT</v>
          </cell>
          <cell r="D139" t="str">
            <v>GO</v>
          </cell>
          <cell r="E139">
            <v>0</v>
          </cell>
          <cell r="I139">
            <v>0</v>
          </cell>
        </row>
        <row r="140">
          <cell r="A140" t="str">
            <v xml:space="preserve">         Basis - Notional</v>
          </cell>
          <cell r="C140" t="str">
            <v>GDCENT</v>
          </cell>
          <cell r="D140" t="str">
            <v>D</v>
          </cell>
          <cell r="E140">
            <v>0</v>
          </cell>
          <cell r="I140">
            <v>247.14089999999999</v>
          </cell>
        </row>
        <row r="141">
          <cell r="A141" t="str">
            <v xml:space="preserve">         Basis - Equivalent</v>
          </cell>
          <cell r="C141" t="str">
            <v>GDCENT</v>
          </cell>
          <cell r="D141" t="str">
            <v>D</v>
          </cell>
          <cell r="E141">
            <v>0</v>
          </cell>
          <cell r="I141">
            <v>4.6338999999999997</v>
          </cell>
        </row>
        <row r="142">
          <cell r="A142" t="str">
            <v xml:space="preserve">         Price</v>
          </cell>
          <cell r="C142" t="str">
            <v>GDCENT</v>
          </cell>
          <cell r="D142" t="str">
            <v>P</v>
          </cell>
          <cell r="E142">
            <v>0</v>
          </cell>
          <cell r="I142">
            <v>3.2899999999999707E-2</v>
          </cell>
        </row>
        <row r="143">
          <cell r="A143" t="str">
            <v>TOTAL:</v>
          </cell>
          <cell r="E143">
            <v>24.831900000000001</v>
          </cell>
          <cell r="G143">
            <v>0</v>
          </cell>
          <cell r="I143">
            <v>4.6667999999999994</v>
          </cell>
        </row>
        <row r="144">
          <cell r="A144" t="str">
            <v>Previous Day Change</v>
          </cell>
          <cell r="E144">
            <v>-64.460699999999989</v>
          </cell>
          <cell r="G144">
            <v>0</v>
          </cell>
          <cell r="I144">
            <v>117.6023</v>
          </cell>
        </row>
        <row r="146">
          <cell r="A146" t="str">
            <v>TOTAL CENTRAL</v>
          </cell>
        </row>
        <row r="147">
          <cell r="A147" t="str">
            <v xml:space="preserve">       Physical</v>
          </cell>
          <cell r="E147">
            <v>1554.9146000000001</v>
          </cell>
          <cell r="G147">
            <v>0</v>
          </cell>
          <cell r="I147">
            <v>0</v>
          </cell>
        </row>
        <row r="148">
          <cell r="A148" t="str">
            <v xml:space="preserve">       Nymex Based Price</v>
          </cell>
        </row>
        <row r="149">
          <cell r="A149" t="str">
            <v xml:space="preserve">       Index</v>
          </cell>
          <cell r="E149">
            <v>0</v>
          </cell>
          <cell r="G149">
            <v>2069.60232619</v>
          </cell>
          <cell r="I149">
            <v>0</v>
          </cell>
        </row>
        <row r="150">
          <cell r="A150" t="str">
            <v xml:space="preserve">       Transportation</v>
          </cell>
          <cell r="E150">
            <v>0</v>
          </cell>
          <cell r="G150">
            <v>0</v>
          </cell>
          <cell r="I150">
            <v>3.7192936258065856E-2</v>
          </cell>
        </row>
        <row r="151">
          <cell r="A151" t="str">
            <v xml:space="preserve">       Gas Daily</v>
          </cell>
          <cell r="E151">
            <v>-986.41579999999988</v>
          </cell>
          <cell r="G151">
            <v>132.90259600000002</v>
          </cell>
          <cell r="I151">
            <v>9.3580000000000005</v>
          </cell>
        </row>
        <row r="152">
          <cell r="A152" t="str">
            <v xml:space="preserve">       Gas Daily Options</v>
          </cell>
          <cell r="E152">
            <v>0</v>
          </cell>
          <cell r="G152">
            <v>0</v>
          </cell>
          <cell r="I152">
            <v>0</v>
          </cell>
        </row>
        <row r="153">
          <cell r="A153" t="str">
            <v xml:space="preserve">       Basis - Notional</v>
          </cell>
          <cell r="E153">
            <v>0</v>
          </cell>
          <cell r="G153">
            <v>0</v>
          </cell>
          <cell r="I153">
            <v>2412.8790999999997</v>
          </cell>
        </row>
        <row r="154">
          <cell r="A154" t="str">
            <v xml:space="preserve">       Basis - Equivalent</v>
          </cell>
          <cell r="E154">
            <v>0</v>
          </cell>
          <cell r="G154">
            <v>0</v>
          </cell>
          <cell r="I154">
            <v>-121.721</v>
          </cell>
        </row>
        <row r="155">
          <cell r="A155" t="str">
            <v xml:space="preserve">       Price</v>
          </cell>
          <cell r="E155">
            <v>0</v>
          </cell>
          <cell r="G155">
            <v>0</v>
          </cell>
          <cell r="I155">
            <v>-1091.7975999999999</v>
          </cell>
        </row>
        <row r="156">
          <cell r="A156" t="str">
            <v>TOTAL:</v>
          </cell>
          <cell r="E156">
            <v>568.49880000000019</v>
          </cell>
          <cell r="G156">
            <v>132.90259600000002</v>
          </cell>
          <cell r="I156">
            <v>-1204.1605999999999</v>
          </cell>
        </row>
        <row r="157">
          <cell r="A157" t="str">
            <v>Previous Day Change</v>
          </cell>
          <cell r="E157">
            <v>71.355100000000107</v>
          </cell>
          <cell r="G157">
            <v>-6.763799999987441E-3</v>
          </cell>
          <cell r="I157">
            <v>417.20039999999995</v>
          </cell>
        </row>
        <row r="159">
          <cell r="A159" t="str">
            <v xml:space="preserve">      TEXAS/WAHA  (Martin)</v>
          </cell>
        </row>
        <row r="160">
          <cell r="A160" t="str">
            <v xml:space="preserve">         Physical</v>
          </cell>
          <cell r="C160" t="str">
            <v>IMTEXAS</v>
          </cell>
          <cell r="D160" t="str">
            <v>PHY</v>
          </cell>
          <cell r="E160">
            <v>575.45079999999996</v>
          </cell>
          <cell r="I160">
            <v>0</v>
          </cell>
        </row>
        <row r="161">
          <cell r="A161" t="str">
            <v xml:space="preserve">         Nymex Based Price</v>
          </cell>
          <cell r="C161" t="str">
            <v>IMTEXASP</v>
          </cell>
          <cell r="D161" t="str">
            <v>PHY</v>
          </cell>
          <cell r="E161">
            <v>0</v>
          </cell>
          <cell r="I161">
            <v>0</v>
          </cell>
        </row>
        <row r="162">
          <cell r="A162" t="str">
            <v xml:space="preserve">         Index</v>
          </cell>
          <cell r="C162" t="str">
            <v>IMTEXASI</v>
          </cell>
          <cell r="D162" t="str">
            <v>M</v>
          </cell>
          <cell r="E162">
            <v>0</v>
          </cell>
          <cell r="G162">
            <v>-138.63114216000005</v>
          </cell>
          <cell r="I162">
            <v>0</v>
          </cell>
        </row>
        <row r="163">
          <cell r="A163" t="str">
            <v xml:space="preserve">         Financial Index</v>
          </cell>
          <cell r="C163" t="str">
            <v>IMTEXASI</v>
          </cell>
          <cell r="D163" t="str">
            <v>I</v>
          </cell>
          <cell r="E163">
            <v>0</v>
          </cell>
          <cell r="G163">
            <v>-138.63114216000005</v>
          </cell>
          <cell r="I163">
            <v>0</v>
          </cell>
        </row>
        <row r="164">
          <cell r="A164" t="str">
            <v xml:space="preserve">         Gas Daily</v>
          </cell>
          <cell r="C164" t="str">
            <v>IMTEXAS</v>
          </cell>
          <cell r="D164" t="str">
            <v>G</v>
          </cell>
          <cell r="E164">
            <v>-538.9</v>
          </cell>
          <cell r="G164">
            <v>0</v>
          </cell>
          <cell r="I164">
            <v>0</v>
          </cell>
        </row>
        <row r="165">
          <cell r="A165" t="str">
            <v xml:space="preserve">         Basis - Notional</v>
          </cell>
          <cell r="C165" t="str">
            <v>IMTEXAS</v>
          </cell>
          <cell r="D165" t="str">
            <v>D</v>
          </cell>
          <cell r="E165">
            <v>0</v>
          </cell>
          <cell r="I165">
            <v>117.7445</v>
          </cell>
        </row>
        <row r="166">
          <cell r="A166" t="str">
            <v xml:space="preserve">         Basis - Equivalent</v>
          </cell>
          <cell r="C166" t="str">
            <v>IMTEXAS</v>
          </cell>
          <cell r="D166" t="str">
            <v>D</v>
          </cell>
          <cell r="E166">
            <v>0</v>
          </cell>
          <cell r="I166">
            <v>-10.8124</v>
          </cell>
        </row>
        <row r="167">
          <cell r="A167" t="str">
            <v xml:space="preserve">         Price</v>
          </cell>
          <cell r="C167" t="str">
            <v>IMTEXAS</v>
          </cell>
          <cell r="D167" t="str">
            <v>P</v>
          </cell>
          <cell r="E167">
            <v>0</v>
          </cell>
          <cell r="I167">
            <v>291.69069999999999</v>
          </cell>
        </row>
        <row r="168">
          <cell r="A168" t="str">
            <v>TOTAL:</v>
          </cell>
          <cell r="E168">
            <v>36.550799999999981</v>
          </cell>
          <cell r="G168">
            <v>-138.63114216000005</v>
          </cell>
          <cell r="I168">
            <v>280.87829999999997</v>
          </cell>
        </row>
        <row r="169">
          <cell r="A169" t="str">
            <v>Previous Day Change</v>
          </cell>
          <cell r="E169">
            <v>45.894599999999969</v>
          </cell>
          <cell r="G169">
            <v>0</v>
          </cell>
          <cell r="I169">
            <v>-34.308900000000051</v>
          </cell>
        </row>
        <row r="171">
          <cell r="A171" t="str">
            <v xml:space="preserve">      TEXAS  (McClendon)</v>
          </cell>
        </row>
        <row r="172">
          <cell r="A172" t="str">
            <v xml:space="preserve">         Gas Daily</v>
          </cell>
          <cell r="C172" t="str">
            <v>TEXAS</v>
          </cell>
          <cell r="D172" t="str">
            <v>G</v>
          </cell>
          <cell r="E172">
            <v>0</v>
          </cell>
          <cell r="G172">
            <v>0</v>
          </cell>
          <cell r="I172">
            <v>0</v>
          </cell>
        </row>
        <row r="173">
          <cell r="A173" t="str">
            <v xml:space="preserve">         Index</v>
          </cell>
          <cell r="C173" t="str">
            <v>TEXAS</v>
          </cell>
          <cell r="D173" t="str">
            <v>I</v>
          </cell>
          <cell r="E173">
            <v>0</v>
          </cell>
          <cell r="G173">
            <v>0</v>
          </cell>
          <cell r="I173">
            <v>0</v>
          </cell>
        </row>
        <row r="174">
          <cell r="A174" t="str">
            <v xml:space="preserve">         Basis - Notional</v>
          </cell>
          <cell r="C174" t="str">
            <v>TEXAS</v>
          </cell>
          <cell r="D174" t="str">
            <v>D</v>
          </cell>
          <cell r="E174">
            <v>0</v>
          </cell>
          <cell r="I174">
            <v>-32.018300000000004</v>
          </cell>
        </row>
        <row r="175">
          <cell r="A175" t="str">
            <v xml:space="preserve">         Basis - Equivalent</v>
          </cell>
          <cell r="C175" t="str">
            <v>TEXAS</v>
          </cell>
          <cell r="D175" t="str">
            <v>D</v>
          </cell>
          <cell r="E175">
            <v>0</v>
          </cell>
          <cell r="I175">
            <v>0</v>
          </cell>
        </row>
        <row r="176">
          <cell r="A176" t="str">
            <v xml:space="preserve">         Price</v>
          </cell>
          <cell r="C176" t="str">
            <v>TEXAS</v>
          </cell>
          <cell r="D176" t="str">
            <v>P</v>
          </cell>
          <cell r="E176">
            <v>0</v>
          </cell>
          <cell r="I176">
            <v>-219.38059999999999</v>
          </cell>
        </row>
        <row r="177">
          <cell r="A177" t="str">
            <v xml:space="preserve">         Transportation</v>
          </cell>
          <cell r="C177" t="str">
            <v>TEXAS</v>
          </cell>
          <cell r="D177" t="str">
            <v>KC</v>
          </cell>
          <cell r="E177">
            <v>0</v>
          </cell>
          <cell r="I177">
            <v>0</v>
          </cell>
        </row>
        <row r="178">
          <cell r="A178" t="str">
            <v>TOTAL:</v>
          </cell>
          <cell r="E178">
            <v>0</v>
          </cell>
          <cell r="G178">
            <v>0</v>
          </cell>
          <cell r="I178">
            <v>-219.38059999999999</v>
          </cell>
        </row>
        <row r="179">
          <cell r="A179" t="str">
            <v>Previous Day Change</v>
          </cell>
          <cell r="E179">
            <v>0</v>
          </cell>
          <cell r="G179">
            <v>0</v>
          </cell>
          <cell r="I179">
            <v>-4.2499999999989768E-2</v>
          </cell>
        </row>
        <row r="181">
          <cell r="A181" t="str">
            <v xml:space="preserve">      TEXAS-NEW  (Richardson)</v>
          </cell>
        </row>
        <row r="182">
          <cell r="A182" t="str">
            <v xml:space="preserve">         Gas Daily</v>
          </cell>
          <cell r="C182" t="str">
            <v>NEWTEXAS</v>
          </cell>
          <cell r="D182" t="str">
            <v>G</v>
          </cell>
          <cell r="E182">
            <v>0</v>
          </cell>
          <cell r="G182">
            <v>0</v>
          </cell>
          <cell r="I182">
            <v>0</v>
          </cell>
        </row>
        <row r="183">
          <cell r="A183" t="str">
            <v xml:space="preserve">         Index</v>
          </cell>
          <cell r="C183" t="str">
            <v>NEWTEXAS</v>
          </cell>
          <cell r="D183" t="str">
            <v>I</v>
          </cell>
          <cell r="E183">
            <v>0</v>
          </cell>
          <cell r="G183">
            <v>0</v>
          </cell>
          <cell r="I183">
            <v>0</v>
          </cell>
        </row>
        <row r="184">
          <cell r="A184" t="str">
            <v xml:space="preserve">         Basis - Notional</v>
          </cell>
          <cell r="C184" t="str">
            <v>NEWTEXAS</v>
          </cell>
          <cell r="D184" t="str">
            <v>D</v>
          </cell>
          <cell r="E184">
            <v>0</v>
          </cell>
          <cell r="I184">
            <v>87.864599999999996</v>
          </cell>
        </row>
        <row r="185">
          <cell r="A185" t="str">
            <v xml:space="preserve">         Basis - Equivalent</v>
          </cell>
          <cell r="C185" t="str">
            <v>NEWTEXAS</v>
          </cell>
          <cell r="D185" t="str">
            <v>D</v>
          </cell>
          <cell r="E185">
            <v>0</v>
          </cell>
          <cell r="I185">
            <v>-1.9876</v>
          </cell>
        </row>
        <row r="186">
          <cell r="A186" t="str">
            <v xml:space="preserve">         Price</v>
          </cell>
          <cell r="C186" t="str">
            <v>NEWTEXAS</v>
          </cell>
          <cell r="D186" t="str">
            <v>P</v>
          </cell>
          <cell r="E186">
            <v>0</v>
          </cell>
          <cell r="I186">
            <v>-34.380499999999998</v>
          </cell>
        </row>
        <row r="187">
          <cell r="A187" t="str">
            <v xml:space="preserve">         Transportation</v>
          </cell>
          <cell r="C187" t="str">
            <v>NEWTEXAS</v>
          </cell>
          <cell r="D187" t="str">
            <v>KC</v>
          </cell>
          <cell r="E187">
            <v>0</v>
          </cell>
          <cell r="I187">
            <v>0</v>
          </cell>
        </row>
        <row r="188">
          <cell r="A188" t="str">
            <v>TOTAL:</v>
          </cell>
          <cell r="E188">
            <v>0</v>
          </cell>
          <cell r="G188">
            <v>0</v>
          </cell>
          <cell r="I188">
            <v>-36.368099999999998</v>
          </cell>
        </row>
        <row r="189">
          <cell r="A189" t="str">
            <v>Previous Day Change</v>
          </cell>
          <cell r="E189">
            <v>0</v>
          </cell>
          <cell r="G189">
            <v>0</v>
          </cell>
          <cell r="I189">
            <v>-113.1293</v>
          </cell>
        </row>
        <row r="191">
          <cell r="A191" t="str">
            <v xml:space="preserve">       GAS DAILY - TEXAS  (Metz)</v>
          </cell>
        </row>
        <row r="192">
          <cell r="A192" t="str">
            <v xml:space="preserve">         Gas Daily</v>
          </cell>
          <cell r="C192" t="str">
            <v>GDTEXAS</v>
          </cell>
          <cell r="D192" t="str">
            <v>G</v>
          </cell>
          <cell r="E192">
            <v>-88.4</v>
          </cell>
          <cell r="G192">
            <v>46.329941820000002</v>
          </cell>
          <cell r="I192">
            <v>0</v>
          </cell>
        </row>
        <row r="193">
          <cell r="A193" t="str">
            <v xml:space="preserve">         Gas Daily Options</v>
          </cell>
          <cell r="C193" t="str">
            <v>GDTEXAS</v>
          </cell>
          <cell r="D193" t="str">
            <v>GO</v>
          </cell>
          <cell r="E193">
            <v>0</v>
          </cell>
          <cell r="I193">
            <v>0</v>
          </cell>
        </row>
        <row r="194">
          <cell r="A194" t="str">
            <v xml:space="preserve">         Basis - Notional</v>
          </cell>
          <cell r="C194" t="str">
            <v>GDTEXAS</v>
          </cell>
          <cell r="D194" t="str">
            <v>D</v>
          </cell>
          <cell r="E194">
            <v>0</v>
          </cell>
          <cell r="I194">
            <v>-30.892600000000002</v>
          </cell>
        </row>
        <row r="195">
          <cell r="A195" t="str">
            <v xml:space="preserve">         Basis - Equivalent</v>
          </cell>
          <cell r="C195" t="str">
            <v>GDTEXAS</v>
          </cell>
          <cell r="D195" t="str">
            <v>D</v>
          </cell>
          <cell r="E195">
            <v>0</v>
          </cell>
          <cell r="I195">
            <v>10.8124</v>
          </cell>
        </row>
        <row r="196">
          <cell r="A196" t="str">
            <v xml:space="preserve">         Price</v>
          </cell>
          <cell r="C196" t="str">
            <v>GDTEXAS</v>
          </cell>
          <cell r="D196" t="str">
            <v>P</v>
          </cell>
          <cell r="E196">
            <v>0</v>
          </cell>
          <cell r="I196">
            <v>120.0826</v>
          </cell>
        </row>
        <row r="197">
          <cell r="A197" t="str">
            <v>TOTAL:</v>
          </cell>
          <cell r="E197">
            <v>-88.4</v>
          </cell>
          <cell r="G197">
            <v>46.329941820000002</v>
          </cell>
          <cell r="I197">
            <v>130.89500000000001</v>
          </cell>
        </row>
        <row r="198">
          <cell r="A198" t="str">
            <v>Previous Day Change</v>
          </cell>
          <cell r="E198">
            <v>-246.8</v>
          </cell>
          <cell r="G198">
            <v>0</v>
          </cell>
          <cell r="I198">
            <v>273.02330000000001</v>
          </cell>
        </row>
        <row r="200">
          <cell r="A200" t="str">
            <v xml:space="preserve">      STORAGE  (Schwieger)</v>
          </cell>
        </row>
        <row r="201">
          <cell r="A201" t="str">
            <v xml:space="preserve">         Gas Daily</v>
          </cell>
          <cell r="C201" t="str">
            <v>STORAGE</v>
          </cell>
          <cell r="D201" t="str">
            <v>G</v>
          </cell>
          <cell r="E201">
            <v>0</v>
          </cell>
          <cell r="G201">
            <v>0</v>
          </cell>
          <cell r="I201">
            <v>0</v>
          </cell>
        </row>
        <row r="202">
          <cell r="A202" t="str">
            <v xml:space="preserve">         Index</v>
          </cell>
          <cell r="C202" t="str">
            <v>STORAGE</v>
          </cell>
          <cell r="D202" t="str">
            <v>I</v>
          </cell>
          <cell r="E202">
            <v>0</v>
          </cell>
          <cell r="I202">
            <v>0</v>
          </cell>
        </row>
        <row r="203">
          <cell r="A203" t="str">
            <v xml:space="preserve">         Basis - Notional</v>
          </cell>
          <cell r="C203" t="str">
            <v>STORAGE</v>
          </cell>
          <cell r="D203" t="str">
            <v>D</v>
          </cell>
          <cell r="E203">
            <v>0</v>
          </cell>
          <cell r="I203">
            <v>-75.666299999999978</v>
          </cell>
        </row>
        <row r="204">
          <cell r="A204" t="str">
            <v xml:space="preserve">         Basis - Equivalent</v>
          </cell>
          <cell r="C204" t="str">
            <v>STORAGE</v>
          </cell>
          <cell r="D204" t="str">
            <v>D</v>
          </cell>
          <cell r="E204">
            <v>0</v>
          </cell>
          <cell r="I204">
            <v>0</v>
          </cell>
        </row>
        <row r="205">
          <cell r="A205" t="str">
            <v xml:space="preserve">         Price - Bammel</v>
          </cell>
          <cell r="C205" t="str">
            <v>STORAGE</v>
          </cell>
          <cell r="D205" t="str">
            <v>P</v>
          </cell>
          <cell r="E205">
            <v>0</v>
          </cell>
          <cell r="I205">
            <v>212.93960000000004</v>
          </cell>
        </row>
        <row r="206">
          <cell r="A206" t="str">
            <v xml:space="preserve">         Exotics</v>
          </cell>
          <cell r="C206" t="str">
            <v>STORAGE</v>
          </cell>
          <cell r="D206" t="str">
            <v>KC</v>
          </cell>
          <cell r="E206">
            <v>0</v>
          </cell>
          <cell r="I206">
            <v>0</v>
          </cell>
        </row>
        <row r="207">
          <cell r="A207" t="str">
            <v xml:space="preserve">         Price - Bammel Financial</v>
          </cell>
          <cell r="C207" t="str">
            <v>STORAGEK</v>
          </cell>
          <cell r="D207" t="str">
            <v>P</v>
          </cell>
          <cell r="E207">
            <v>0</v>
          </cell>
          <cell r="I207">
            <v>0</v>
          </cell>
        </row>
        <row r="208">
          <cell r="A208" t="str">
            <v>TOTAL:</v>
          </cell>
          <cell r="E208">
            <v>0</v>
          </cell>
          <cell r="G208">
            <v>0</v>
          </cell>
          <cell r="I208">
            <v>212.93960000000004</v>
          </cell>
        </row>
        <row r="209">
          <cell r="A209" t="str">
            <v>Previous Day Change</v>
          </cell>
          <cell r="E209">
            <v>0</v>
          </cell>
          <cell r="G209">
            <v>0</v>
          </cell>
          <cell r="I209">
            <v>4.1300000000035197E-2</v>
          </cell>
        </row>
        <row r="211">
          <cell r="A211" t="str">
            <v>TOTAL TEXAS</v>
          </cell>
        </row>
        <row r="212">
          <cell r="A212" t="str">
            <v xml:space="preserve">       Physical</v>
          </cell>
          <cell r="E212">
            <v>575.45079999999996</v>
          </cell>
          <cell r="G212">
            <v>0</v>
          </cell>
          <cell r="I212">
            <v>0</v>
          </cell>
        </row>
        <row r="213">
          <cell r="A213" t="str">
            <v xml:space="preserve">       Nymex Based Price</v>
          </cell>
        </row>
        <row r="214">
          <cell r="A214" t="str">
            <v xml:space="preserve">       Index</v>
          </cell>
          <cell r="E214">
            <v>0</v>
          </cell>
          <cell r="G214">
            <v>-138.63114216000005</v>
          </cell>
          <cell r="I214">
            <v>0</v>
          </cell>
        </row>
        <row r="215">
          <cell r="A215" t="str">
            <v xml:space="preserve">       Transportation</v>
          </cell>
          <cell r="E215">
            <v>0</v>
          </cell>
          <cell r="G215">
            <v>0</v>
          </cell>
          <cell r="I215">
            <v>0</v>
          </cell>
        </row>
        <row r="216">
          <cell r="A216" t="str">
            <v xml:space="preserve">       Gas Daily</v>
          </cell>
          <cell r="E216">
            <v>-627.29999999999995</v>
          </cell>
          <cell r="G216">
            <v>46.329941820000002</v>
          </cell>
          <cell r="I216">
            <v>0</v>
          </cell>
        </row>
        <row r="217">
          <cell r="A217" t="str">
            <v xml:space="preserve">       Gas Daily Options</v>
          </cell>
          <cell r="E217">
            <v>0</v>
          </cell>
          <cell r="G217">
            <v>0</v>
          </cell>
          <cell r="I217">
            <v>0</v>
          </cell>
        </row>
        <row r="218">
          <cell r="A218" t="str">
            <v xml:space="preserve">       Basis - Notional</v>
          </cell>
          <cell r="E218">
            <v>0</v>
          </cell>
          <cell r="G218">
            <v>0</v>
          </cell>
          <cell r="I218">
            <v>67.031900000000007</v>
          </cell>
        </row>
        <row r="219">
          <cell r="A219" t="str">
            <v xml:space="preserve">       Basis - Equivalent</v>
          </cell>
          <cell r="E219">
            <v>0</v>
          </cell>
          <cell r="G219">
            <v>0</v>
          </cell>
          <cell r="I219">
            <v>-1.9876000000000005</v>
          </cell>
        </row>
        <row r="220">
          <cell r="A220" t="str">
            <v xml:space="preserve">       Price</v>
          </cell>
          <cell r="E220">
            <v>0</v>
          </cell>
          <cell r="G220">
            <v>0</v>
          </cell>
          <cell r="I220">
            <v>370.95180000000005</v>
          </cell>
        </row>
        <row r="221">
          <cell r="A221" t="str">
            <v>TOTAL:</v>
          </cell>
          <cell r="E221">
            <v>-51.849199999999996</v>
          </cell>
          <cell r="G221">
            <v>46.329941820000002</v>
          </cell>
          <cell r="I221">
            <v>368.96420000000006</v>
          </cell>
        </row>
        <row r="222">
          <cell r="A222" t="str">
            <v>Previous Day Change</v>
          </cell>
          <cell r="E222">
            <v>-200.90539999999999</v>
          </cell>
          <cell r="G222">
            <v>0</v>
          </cell>
          <cell r="I222">
            <v>125.58390000000006</v>
          </cell>
        </row>
        <row r="224">
          <cell r="A224" t="str">
            <v xml:space="preserve">      WEST  (Allen)</v>
          </cell>
        </row>
        <row r="225">
          <cell r="A225" t="str">
            <v xml:space="preserve">         Physical</v>
          </cell>
          <cell r="C225" t="str">
            <v>IMWEST</v>
          </cell>
          <cell r="D225" t="str">
            <v>PHY</v>
          </cell>
          <cell r="E225">
            <v>-255.4838</v>
          </cell>
          <cell r="I225">
            <v>0</v>
          </cell>
        </row>
        <row r="226">
          <cell r="A226" t="str">
            <v xml:space="preserve">         Nymex Based Price</v>
          </cell>
          <cell r="C226" t="str">
            <v>IMWESTP</v>
          </cell>
          <cell r="D226" t="str">
            <v>PHY</v>
          </cell>
          <cell r="E226">
            <v>0</v>
          </cell>
          <cell r="I226">
            <v>0</v>
          </cell>
        </row>
        <row r="227">
          <cell r="A227" t="str">
            <v xml:space="preserve">         Index</v>
          </cell>
          <cell r="C227" t="str">
            <v>IMWESTI</v>
          </cell>
          <cell r="D227" t="str">
            <v>M</v>
          </cell>
          <cell r="E227">
            <v>0</v>
          </cell>
          <cell r="G227">
            <v>47.790178190000006</v>
          </cell>
          <cell r="I227">
            <v>43.25892180999999</v>
          </cell>
        </row>
        <row r="228">
          <cell r="A228" t="str">
            <v xml:space="preserve">         Transportation</v>
          </cell>
          <cell r="E228">
            <v>0</v>
          </cell>
          <cell r="I228">
            <v>0</v>
          </cell>
        </row>
        <row r="229">
          <cell r="A229" t="str">
            <v xml:space="preserve">         Gas Daily</v>
          </cell>
          <cell r="C229" t="str">
            <v>IMWEST</v>
          </cell>
          <cell r="D229" t="str">
            <v>G</v>
          </cell>
          <cell r="E229">
            <v>199.75</v>
          </cell>
          <cell r="G229">
            <v>0</v>
          </cell>
          <cell r="I229">
            <v>0</v>
          </cell>
        </row>
        <row r="230">
          <cell r="A230" t="str">
            <v xml:space="preserve">         Basis - Notional</v>
          </cell>
          <cell r="C230" t="str">
            <v>IMWEST</v>
          </cell>
          <cell r="D230" t="str">
            <v>D</v>
          </cell>
          <cell r="E230">
            <v>0</v>
          </cell>
          <cell r="I230">
            <v>-311.36619999999999</v>
          </cell>
        </row>
        <row r="231">
          <cell r="A231" t="str">
            <v xml:space="preserve">         Basis - Equivalent</v>
          </cell>
          <cell r="C231" t="str">
            <v>IMWEST</v>
          </cell>
          <cell r="D231" t="str">
            <v>D</v>
          </cell>
          <cell r="E231">
            <v>0</v>
          </cell>
          <cell r="I231">
            <v>-179.25979999999998</v>
          </cell>
        </row>
        <row r="232">
          <cell r="A232" t="str">
            <v xml:space="preserve">         Price</v>
          </cell>
          <cell r="C232" t="str">
            <v>IMWEST</v>
          </cell>
          <cell r="D232" t="str">
            <v>P</v>
          </cell>
          <cell r="E232">
            <v>0</v>
          </cell>
          <cell r="I232">
            <v>3.5521999999999991</v>
          </cell>
        </row>
        <row r="233">
          <cell r="A233" t="str">
            <v>TOTAL:</v>
          </cell>
          <cell r="E233">
            <v>-55.733800000000002</v>
          </cell>
          <cell r="G233">
            <v>47.790178190000006</v>
          </cell>
          <cell r="I233">
            <v>-175.70759999999999</v>
          </cell>
        </row>
        <row r="234">
          <cell r="A234" t="str">
            <v>Previous Day Change</v>
          </cell>
          <cell r="E234">
            <v>-10.06219999999999</v>
          </cell>
          <cell r="G234">
            <v>0</v>
          </cell>
          <cell r="I234">
            <v>-200.64279999999997</v>
          </cell>
        </row>
        <row r="236">
          <cell r="A236" t="str">
            <v xml:space="preserve">     WEST  (Holst)</v>
          </cell>
        </row>
        <row r="237">
          <cell r="A237" t="str">
            <v xml:space="preserve">         Gas Daily</v>
          </cell>
          <cell r="C237" t="str">
            <v>WEST</v>
          </cell>
          <cell r="D237" t="str">
            <v>G</v>
          </cell>
          <cell r="E237">
            <v>-18</v>
          </cell>
          <cell r="G237">
            <v>0</v>
          </cell>
          <cell r="I237">
            <v>0</v>
          </cell>
        </row>
        <row r="238">
          <cell r="A238" t="str">
            <v xml:space="preserve">         Index</v>
          </cell>
          <cell r="C238" t="str">
            <v>WEST</v>
          </cell>
          <cell r="D238" t="str">
            <v>I</v>
          </cell>
          <cell r="E238">
            <v>0</v>
          </cell>
          <cell r="G238">
            <v>0</v>
          </cell>
          <cell r="I238">
            <v>0</v>
          </cell>
        </row>
        <row r="239">
          <cell r="A239" t="str">
            <v xml:space="preserve">         Basis - Notional</v>
          </cell>
          <cell r="C239" t="str">
            <v>WEST</v>
          </cell>
          <cell r="D239" t="str">
            <v>D</v>
          </cell>
          <cell r="E239">
            <v>0</v>
          </cell>
          <cell r="I239">
            <v>430.87700000000001</v>
          </cell>
        </row>
        <row r="240">
          <cell r="A240" t="str">
            <v xml:space="preserve">         Basis - Equivalent</v>
          </cell>
          <cell r="C240" t="str">
            <v>WEST</v>
          </cell>
          <cell r="D240" t="str">
            <v>D</v>
          </cell>
          <cell r="E240">
            <v>0</v>
          </cell>
          <cell r="I240">
            <v>-70.566699999999997</v>
          </cell>
        </row>
        <row r="241">
          <cell r="A241" t="str">
            <v xml:space="preserve">         Price</v>
          </cell>
          <cell r="C241" t="str">
            <v>WEST</v>
          </cell>
          <cell r="D241" t="str">
            <v>P</v>
          </cell>
          <cell r="E241">
            <v>0</v>
          </cell>
          <cell r="I241">
            <v>69.231099999999998</v>
          </cell>
        </row>
        <row r="242">
          <cell r="A242" t="str">
            <v xml:space="preserve">         Transportation</v>
          </cell>
          <cell r="C242" t="str">
            <v>WEST</v>
          </cell>
          <cell r="D242" t="str">
            <v>KC</v>
          </cell>
          <cell r="E242">
            <v>0</v>
          </cell>
          <cell r="I242">
            <v>-13.630699582872694</v>
          </cell>
        </row>
        <row r="243">
          <cell r="A243" t="str">
            <v>TOTAL:</v>
          </cell>
          <cell r="E243">
            <v>-18</v>
          </cell>
          <cell r="G243">
            <v>0</v>
          </cell>
          <cell r="I243">
            <v>-1.3355999999999995</v>
          </cell>
        </row>
        <row r="244">
          <cell r="A244" t="str">
            <v>Previous Day Change</v>
          </cell>
          <cell r="E244">
            <v>1</v>
          </cell>
          <cell r="G244">
            <v>0</v>
          </cell>
          <cell r="I244">
            <v>-16.215699999999998</v>
          </cell>
        </row>
        <row r="246">
          <cell r="A246" t="str">
            <v xml:space="preserve">     FT-NORTHWEST (Ermis)</v>
          </cell>
        </row>
        <row r="247">
          <cell r="A247" t="str">
            <v xml:space="preserve">         Gas Daily</v>
          </cell>
          <cell r="C247" t="str">
            <v>NWEST</v>
          </cell>
          <cell r="D247" t="str">
            <v>G</v>
          </cell>
          <cell r="E247">
            <v>0</v>
          </cell>
          <cell r="G247">
            <v>0</v>
          </cell>
          <cell r="I247">
            <v>0</v>
          </cell>
        </row>
        <row r="248">
          <cell r="A248" t="str">
            <v xml:space="preserve">         Index</v>
          </cell>
          <cell r="C248" t="str">
            <v>NWEST</v>
          </cell>
          <cell r="D248" t="str">
            <v>I</v>
          </cell>
          <cell r="E248">
            <v>0</v>
          </cell>
          <cell r="G248">
            <v>0</v>
          </cell>
          <cell r="I248">
            <v>0</v>
          </cell>
        </row>
        <row r="249">
          <cell r="A249" t="str">
            <v xml:space="preserve">         Basis - Notional</v>
          </cell>
          <cell r="C249" t="str">
            <v>NWEST</v>
          </cell>
          <cell r="D249" t="str">
            <v>D</v>
          </cell>
          <cell r="E249">
            <v>0</v>
          </cell>
          <cell r="I249">
            <v>280.19099999999997</v>
          </cell>
        </row>
        <row r="250">
          <cell r="A250" t="str">
            <v xml:space="preserve">         Basis - Equivalent</v>
          </cell>
          <cell r="C250" t="str">
            <v>NWEST</v>
          </cell>
          <cell r="D250" t="str">
            <v>D</v>
          </cell>
          <cell r="E250">
            <v>0</v>
          </cell>
          <cell r="I250">
            <v>-72.405500000000004</v>
          </cell>
        </row>
        <row r="251">
          <cell r="A251" t="str">
            <v xml:space="preserve">         Price</v>
          </cell>
          <cell r="C251" t="str">
            <v>NWEST</v>
          </cell>
          <cell r="D251" t="str">
            <v>P</v>
          </cell>
          <cell r="E251">
            <v>0</v>
          </cell>
          <cell r="I251">
            <v>63.778300000000002</v>
          </cell>
        </row>
        <row r="252">
          <cell r="A252" t="str">
            <v xml:space="preserve">         Transportation</v>
          </cell>
          <cell r="C252" t="str">
            <v>NWEST</v>
          </cell>
          <cell r="D252" t="str">
            <v>KC</v>
          </cell>
          <cell r="E252">
            <v>0</v>
          </cell>
          <cell r="I252">
            <v>0</v>
          </cell>
        </row>
        <row r="253">
          <cell r="A253" t="str">
            <v>TOTAL:</v>
          </cell>
          <cell r="E253">
            <v>0</v>
          </cell>
          <cell r="G253">
            <v>0</v>
          </cell>
          <cell r="I253">
            <v>-8.627200000000002</v>
          </cell>
        </row>
        <row r="254">
          <cell r="A254" t="str">
            <v>Previous Day Change</v>
          </cell>
          <cell r="E254">
            <v>0</v>
          </cell>
          <cell r="G254">
            <v>0</v>
          </cell>
          <cell r="I254">
            <v>26.5608</v>
          </cell>
        </row>
        <row r="256">
          <cell r="A256" t="str">
            <v xml:space="preserve">     FT-MGMT-WEST (Allen)</v>
          </cell>
        </row>
        <row r="257">
          <cell r="A257" t="str">
            <v xml:space="preserve">         Gas Daily</v>
          </cell>
          <cell r="C257" t="str">
            <v>MGMTWEST</v>
          </cell>
          <cell r="D257" t="str">
            <v>G</v>
          </cell>
          <cell r="E257">
            <v>0</v>
          </cell>
          <cell r="G257">
            <v>0</v>
          </cell>
          <cell r="I257">
            <v>0</v>
          </cell>
        </row>
        <row r="258">
          <cell r="A258" t="str">
            <v xml:space="preserve">         Index</v>
          </cell>
          <cell r="C258" t="str">
            <v>MGMTWEST</v>
          </cell>
          <cell r="D258" t="str">
            <v>I</v>
          </cell>
          <cell r="E258">
            <v>0</v>
          </cell>
          <cell r="G258">
            <v>0</v>
          </cell>
          <cell r="I258">
            <v>0</v>
          </cell>
        </row>
        <row r="259">
          <cell r="A259" t="str">
            <v xml:space="preserve">         Basis - Notional</v>
          </cell>
          <cell r="C259" t="str">
            <v>MGMTWEST</v>
          </cell>
          <cell r="D259" t="str">
            <v>D</v>
          </cell>
          <cell r="E259">
            <v>0</v>
          </cell>
          <cell r="I259">
            <v>0</v>
          </cell>
        </row>
        <row r="260">
          <cell r="A260" t="str">
            <v xml:space="preserve">         Basis - Equivalent</v>
          </cell>
          <cell r="C260" t="str">
            <v>MGMTWEST</v>
          </cell>
          <cell r="D260" t="str">
            <v>D</v>
          </cell>
          <cell r="E260">
            <v>0</v>
          </cell>
          <cell r="I260">
            <v>0</v>
          </cell>
        </row>
        <row r="261">
          <cell r="A261" t="str">
            <v xml:space="preserve">         Price</v>
          </cell>
          <cell r="C261" t="str">
            <v>MGMTWEST</v>
          </cell>
          <cell r="D261" t="str">
            <v>P</v>
          </cell>
          <cell r="E261">
            <v>0</v>
          </cell>
          <cell r="I261">
            <v>0</v>
          </cell>
        </row>
        <row r="262">
          <cell r="A262" t="str">
            <v xml:space="preserve">         Transportation</v>
          </cell>
          <cell r="C262" t="str">
            <v>MGMTWEST</v>
          </cell>
          <cell r="D262" t="str">
            <v>KC</v>
          </cell>
          <cell r="E262">
            <v>0</v>
          </cell>
          <cell r="I262">
            <v>0</v>
          </cell>
        </row>
        <row r="263">
          <cell r="A263" t="str">
            <v>TOTAL:</v>
          </cell>
          <cell r="E263">
            <v>0</v>
          </cell>
          <cell r="G263">
            <v>0</v>
          </cell>
          <cell r="I263">
            <v>0</v>
          </cell>
        </row>
        <row r="264">
          <cell r="A264" t="str">
            <v>Previous Day Change</v>
          </cell>
          <cell r="E264">
            <v>0</v>
          </cell>
          <cell r="G264">
            <v>0</v>
          </cell>
          <cell r="I264">
            <v>0</v>
          </cell>
        </row>
        <row r="265">
          <cell r="A265" t="str">
            <v xml:space="preserve">     WEST-EOL  (Allen)</v>
          </cell>
        </row>
        <row r="266">
          <cell r="A266" t="str">
            <v xml:space="preserve">         Gas Daily</v>
          </cell>
          <cell r="C266" t="str">
            <v>WESTEOL</v>
          </cell>
          <cell r="D266" t="str">
            <v>G</v>
          </cell>
          <cell r="E266">
            <v>0</v>
          </cell>
          <cell r="G266">
            <v>0</v>
          </cell>
          <cell r="I266">
            <v>0</v>
          </cell>
        </row>
        <row r="267">
          <cell r="A267" t="str">
            <v xml:space="preserve">         Index</v>
          </cell>
          <cell r="C267" t="str">
            <v>WESTEOL</v>
          </cell>
          <cell r="D267" t="str">
            <v>I</v>
          </cell>
          <cell r="E267">
            <v>0</v>
          </cell>
          <cell r="G267">
            <v>0</v>
          </cell>
          <cell r="I267">
            <v>0</v>
          </cell>
        </row>
        <row r="268">
          <cell r="A268" t="str">
            <v xml:space="preserve">         Basis - Notional</v>
          </cell>
          <cell r="C268" t="str">
            <v>WESTEOL</v>
          </cell>
          <cell r="D268" t="str">
            <v>D</v>
          </cell>
          <cell r="E268">
            <v>0</v>
          </cell>
          <cell r="I268">
            <v>0</v>
          </cell>
        </row>
        <row r="269">
          <cell r="A269" t="str">
            <v xml:space="preserve">         Basis - Equivalent</v>
          </cell>
          <cell r="C269" t="str">
            <v>WESTEOL</v>
          </cell>
          <cell r="D269" t="str">
            <v>D</v>
          </cell>
          <cell r="E269">
            <v>0</v>
          </cell>
          <cell r="I269">
            <v>0</v>
          </cell>
        </row>
        <row r="270">
          <cell r="A270" t="str">
            <v xml:space="preserve">         Price</v>
          </cell>
          <cell r="C270" t="str">
            <v>WESTEOL</v>
          </cell>
          <cell r="D270" t="str">
            <v>P</v>
          </cell>
          <cell r="E270">
            <v>0</v>
          </cell>
          <cell r="I270">
            <v>0</v>
          </cell>
        </row>
        <row r="271">
          <cell r="A271" t="str">
            <v xml:space="preserve">         Transportation</v>
          </cell>
          <cell r="C271" t="str">
            <v>WESTEOL</v>
          </cell>
          <cell r="D271" t="str">
            <v>KC</v>
          </cell>
          <cell r="E271">
            <v>0</v>
          </cell>
          <cell r="I271">
            <v>0</v>
          </cell>
        </row>
        <row r="272">
          <cell r="A272" t="str">
            <v>TOTAL:</v>
          </cell>
          <cell r="E272">
            <v>0</v>
          </cell>
          <cell r="G272">
            <v>0</v>
          </cell>
          <cell r="I272">
            <v>0</v>
          </cell>
        </row>
      </sheetData>
      <sheetData sheetId="10">
        <row r="7">
          <cell r="A7" t="str">
            <v>DUPLEX</v>
          </cell>
          <cell r="B7" t="str">
            <v>\\nahou-ps3\Duplex on Ne04:</v>
          </cell>
        </row>
        <row r="8">
          <cell r="A8" t="str">
            <v>HICKORY</v>
          </cell>
          <cell r="B8" t="str">
            <v>\\nahou-ps2\Hickory on Ne00:</v>
          </cell>
        </row>
        <row r="14">
          <cell r="A14" t="str">
            <v>FINANCIALS</v>
          </cell>
          <cell r="G14" t="str">
            <v>TEXAS</v>
          </cell>
        </row>
        <row r="15">
          <cell r="A15" t="str">
            <v>FinancialGasBench</v>
          </cell>
          <cell r="B15" t="str">
            <v>\\nahou-ps2\Lifetime on Ne01:</v>
          </cell>
          <cell r="G15" t="str">
            <v>FTTexas</v>
          </cell>
          <cell r="H15" t="str">
            <v>\\nahou-ps2\Neptune on Ne02:</v>
          </cell>
        </row>
        <row r="16">
          <cell r="A16" t="str">
            <v>FTExecutiveSpec</v>
          </cell>
          <cell r="B16" t="str">
            <v>\\nahou-ps2\Lifetime on Ne01:</v>
          </cell>
          <cell r="G16" t="str">
            <v>FTTexasNew</v>
          </cell>
          <cell r="H16" t="str">
            <v>\\nahou-ps2\Neptune on Ne02:</v>
          </cell>
        </row>
        <row r="17">
          <cell r="A17" t="str">
            <v>FTGasDailyHub</v>
          </cell>
          <cell r="B17" t="str">
            <v>\\nahou-ps2\Lifetime on Ne01:</v>
          </cell>
          <cell r="G17" t="str">
            <v>FTGasDailyTexas</v>
          </cell>
          <cell r="H17" t="str">
            <v>\\nahou-ps2\Neptune on Ne02:</v>
          </cell>
        </row>
        <row r="18">
          <cell r="A18" t="str">
            <v>FTGASDAILYOPTION</v>
          </cell>
          <cell r="B18" t="str">
            <v>\\nahou-ps2\Lifetime on Ne01:</v>
          </cell>
          <cell r="G18" t="str">
            <v>FTStorage</v>
          </cell>
          <cell r="H18" t="str">
            <v>\\nahou-ps2\Neptune on Ne02:</v>
          </cell>
        </row>
        <row r="19">
          <cell r="A19" t="str">
            <v>FTPipeOptions</v>
          </cell>
          <cell r="B19" t="str">
            <v>\\nahou-ps2\Lifetime on Ne01:</v>
          </cell>
          <cell r="G19" t="str">
            <v>IMTexas</v>
          </cell>
          <cell r="H19" t="str">
            <v>\\nahou-ps2\Lifetime on Ne01:</v>
          </cell>
        </row>
        <row r="20">
          <cell r="A20" t="str">
            <v>OilNGHedgeSpec</v>
          </cell>
          <cell r="B20" t="str">
            <v>\\nahou-ps2\Lifetime on Ne01:</v>
          </cell>
        </row>
        <row r="21">
          <cell r="G21" t="str">
            <v>DENVER</v>
          </cell>
        </row>
        <row r="22">
          <cell r="A22" t="str">
            <v>EAST</v>
          </cell>
          <cell r="G22" t="str">
            <v>FTDenver</v>
          </cell>
          <cell r="H22" t="str">
            <v>\\nahou-ps2\Neptune on Ne02:</v>
          </cell>
        </row>
        <row r="23">
          <cell r="A23" t="str">
            <v>FTEast</v>
          </cell>
          <cell r="B23" t="str">
            <v>\\nahou-ps2\Oleander on Ne03:</v>
          </cell>
          <cell r="G23" t="str">
            <v>IMDenver</v>
          </cell>
          <cell r="H23" t="str">
            <v>\\nahou-ps2\Neptune on Ne02:</v>
          </cell>
        </row>
        <row r="24">
          <cell r="A24" t="str">
            <v>FTSE</v>
          </cell>
          <cell r="B24" t="str">
            <v>\\nahou-ps2\Oleander on Ne03:</v>
          </cell>
        </row>
        <row r="25">
          <cell r="A25" t="str">
            <v>FTNY</v>
          </cell>
          <cell r="B25" t="str">
            <v>\\nahou-ps2\Oleander on Ne03:</v>
          </cell>
          <cell r="G25" t="str">
            <v>WEST</v>
          </cell>
        </row>
        <row r="26">
          <cell r="A26" t="str">
            <v>GasDailyEast</v>
          </cell>
          <cell r="B26" t="str">
            <v>\\nahou-ps2\Lifetime on Ne01:</v>
          </cell>
          <cell r="G26" t="str">
            <v>FTWest</v>
          </cell>
          <cell r="H26" t="str">
            <v>\\nahou-ps2\Hickory on Ne00:</v>
          </cell>
        </row>
        <row r="27">
          <cell r="A27" t="str">
            <v>IMEast</v>
          </cell>
          <cell r="B27" t="str">
            <v>\\nahou-ps2\Oleander on Ne03:</v>
          </cell>
          <cell r="G27" t="str">
            <v>FTNWWest</v>
          </cell>
          <cell r="H27" t="str">
            <v>\\nahou-ps2\Hickory on Ne00:</v>
          </cell>
        </row>
        <row r="28">
          <cell r="G28" t="str">
            <v>FTGasDailyWest</v>
          </cell>
          <cell r="H28" t="str">
            <v>\\nahou-ps2\Lifetime on Ne01:</v>
          </cell>
        </row>
        <row r="29">
          <cell r="A29" t="str">
            <v>CENTRAL</v>
          </cell>
          <cell r="G29" t="str">
            <v>IMWest</v>
          </cell>
          <cell r="H29" t="str">
            <v>\\nahou-ps2\Hickory on Ne00:</v>
          </cell>
        </row>
        <row r="30">
          <cell r="A30" t="str">
            <v>FTCENTRAL</v>
          </cell>
          <cell r="B30" t="str">
            <v>\\nahou-ps2\Lifetime on Ne01:</v>
          </cell>
        </row>
        <row r="31">
          <cell r="A31" t="str">
            <v>FTGasDailyCentral</v>
          </cell>
          <cell r="B31" t="str">
            <v>\\nahou-ps2\Lifetime on Ne01:</v>
          </cell>
          <cell r="G31" t="str">
            <v>CANADA</v>
          </cell>
        </row>
        <row r="32">
          <cell r="A32" t="str">
            <v>IMCentral</v>
          </cell>
          <cell r="B32" t="str">
            <v>\\nahou-ps2\Hickory on Ne00:</v>
          </cell>
          <cell r="G32" t="str">
            <v>FTCanada</v>
          </cell>
        </row>
        <row r="33">
          <cell r="G33" t="str">
            <v>IMCanada</v>
          </cell>
        </row>
      </sheetData>
      <sheetData sheetId="11">
        <row r="7">
          <cell r="A7" t="str">
            <v xml:space="preserve">   (Positions in Cont. Equiv.)     From:</v>
          </cell>
          <cell r="E7">
            <v>36708</v>
          </cell>
          <cell r="G7" t="str">
            <v>August</v>
          </cell>
          <cell r="I7">
            <v>36739</v>
          </cell>
        </row>
        <row r="8">
          <cell r="A8" t="str">
            <v>To:</v>
          </cell>
          <cell r="E8">
            <v>36708</v>
          </cell>
          <cell r="G8" t="str">
            <v>Index</v>
          </cell>
          <cell r="I8">
            <v>36739</v>
          </cell>
        </row>
        <row r="9">
          <cell r="A9" t="str">
            <v xml:space="preserve">         Volatility</v>
          </cell>
          <cell r="E9">
            <v>0.6</v>
          </cell>
          <cell r="I9">
            <v>0.65</v>
          </cell>
        </row>
        <row r="11">
          <cell r="A11" t="str">
            <v xml:space="preserve">      EAST  (Neal)</v>
          </cell>
        </row>
        <row r="12">
          <cell r="A12" t="str">
            <v xml:space="preserve">         Physical</v>
          </cell>
          <cell r="C12" t="str">
            <v>IMNORTHEAST</v>
          </cell>
          <cell r="D12" t="str">
            <v>PHY</v>
          </cell>
          <cell r="E12">
            <v>1791.2385999999999</v>
          </cell>
          <cell r="I12">
            <v>87.369900000000001</v>
          </cell>
        </row>
        <row r="13">
          <cell r="A13" t="str">
            <v xml:space="preserve">         Nymex Based Price</v>
          </cell>
          <cell r="C13" t="str">
            <v>IMEAST</v>
          </cell>
          <cell r="D13" t="str">
            <v>PHY</v>
          </cell>
          <cell r="E13">
            <v>0</v>
          </cell>
          <cell r="I13">
            <v>-86.215299999999999</v>
          </cell>
        </row>
        <row r="14">
          <cell r="A14" t="str">
            <v xml:space="preserve">         Index</v>
          </cell>
          <cell r="C14" t="str">
            <v>IMEASTI</v>
          </cell>
          <cell r="D14" t="str">
            <v>M</v>
          </cell>
          <cell r="E14">
            <v>0</v>
          </cell>
          <cell r="G14">
            <v>1827.274075710003</v>
          </cell>
          <cell r="I14">
            <v>105.06956810000051</v>
          </cell>
        </row>
        <row r="15">
          <cell r="A15" t="str">
            <v xml:space="preserve">         Transportation</v>
          </cell>
          <cell r="E15">
            <v>0</v>
          </cell>
          <cell r="I15">
            <v>0</v>
          </cell>
        </row>
        <row r="16">
          <cell r="A16" t="str">
            <v xml:space="preserve">         Gas Daily</v>
          </cell>
          <cell r="C16" t="str">
            <v>IMNORTHEAST</v>
          </cell>
          <cell r="D16" t="str">
            <v>G</v>
          </cell>
          <cell r="E16">
            <v>-1174.8524</v>
          </cell>
          <cell r="G16">
            <v>0</v>
          </cell>
          <cell r="I16">
            <v>0</v>
          </cell>
        </row>
        <row r="17">
          <cell r="A17" t="str">
            <v xml:space="preserve">         Basis - Notional</v>
          </cell>
          <cell r="C17" t="str">
            <v>IMNORTHEAST</v>
          </cell>
          <cell r="D17" t="str">
            <v>D</v>
          </cell>
          <cell r="E17">
            <v>0</v>
          </cell>
          <cell r="I17">
            <v>-92.677899999999994</v>
          </cell>
        </row>
        <row r="18">
          <cell r="A18" t="str">
            <v xml:space="preserve">         Basis - Equivalent</v>
          </cell>
          <cell r="C18" t="str">
            <v>IMNORTHEAST</v>
          </cell>
          <cell r="D18" t="str">
            <v>D</v>
          </cell>
          <cell r="E18">
            <v>0</v>
          </cell>
          <cell r="I18">
            <v>26.0397</v>
          </cell>
        </row>
        <row r="19">
          <cell r="A19" t="str">
            <v xml:space="preserve">         Price</v>
          </cell>
          <cell r="C19" t="str">
            <v>IMNORTHEAST</v>
          </cell>
          <cell r="D19" t="str">
            <v>P</v>
          </cell>
          <cell r="E19">
            <v>0</v>
          </cell>
          <cell r="I19">
            <v>-495.81939999999997</v>
          </cell>
        </row>
        <row r="20">
          <cell r="A20" t="str">
            <v>TOTAL:</v>
          </cell>
          <cell r="E20">
            <v>616.38619999999992</v>
          </cell>
          <cell r="G20">
            <v>1827.274075710003</v>
          </cell>
          <cell r="I20">
            <v>-382.40979999999996</v>
          </cell>
        </row>
        <row r="21">
          <cell r="A21" t="str">
            <v>Previous Day Change</v>
          </cell>
          <cell r="E21">
            <v>0</v>
          </cell>
          <cell r="G21">
            <v>0</v>
          </cell>
          <cell r="I21">
            <v>0</v>
          </cell>
        </row>
        <row r="23">
          <cell r="A23" t="str">
            <v xml:space="preserve">      STORAGE-EAST  (Neal)</v>
          </cell>
        </row>
        <row r="24">
          <cell r="A24" t="str">
            <v xml:space="preserve">         Physical</v>
          </cell>
        </row>
        <row r="25">
          <cell r="A25" t="str">
            <v xml:space="preserve">         Gas Daily</v>
          </cell>
          <cell r="G25">
            <v>0</v>
          </cell>
        </row>
        <row r="26">
          <cell r="A26" t="str">
            <v xml:space="preserve">         Index</v>
          </cell>
          <cell r="G26">
            <v>0</v>
          </cell>
        </row>
        <row r="27">
          <cell r="A27" t="str">
            <v xml:space="preserve">         Basis - Notional</v>
          </cell>
          <cell r="C27" t="str">
            <v>IMNESTORAGE</v>
          </cell>
          <cell r="D27" t="str">
            <v>D</v>
          </cell>
          <cell r="E27">
            <v>0</v>
          </cell>
          <cell r="I27">
            <v>73.941999999999993</v>
          </cell>
        </row>
        <row r="28">
          <cell r="A28" t="str">
            <v xml:space="preserve">         Basis - Equivalent</v>
          </cell>
          <cell r="C28" t="str">
            <v>IMNESTORAGE</v>
          </cell>
          <cell r="D28" t="str">
            <v>D</v>
          </cell>
          <cell r="E28">
            <v>0</v>
          </cell>
          <cell r="I28">
            <v>0.45949999999999996</v>
          </cell>
        </row>
        <row r="29">
          <cell r="A29" t="str">
            <v xml:space="preserve">         Price</v>
          </cell>
          <cell r="C29" t="str">
            <v>IMNESTORAGE</v>
          </cell>
          <cell r="D29" t="str">
            <v>P</v>
          </cell>
          <cell r="E29">
            <v>0</v>
          </cell>
          <cell r="I29">
            <v>63.179399999999994</v>
          </cell>
        </row>
        <row r="30">
          <cell r="A30" t="str">
            <v>TOTAL:</v>
          </cell>
          <cell r="E30">
            <v>0</v>
          </cell>
          <cell r="G30">
            <v>0</v>
          </cell>
          <cell r="I30">
            <v>63.638899999999992</v>
          </cell>
        </row>
        <row r="31">
          <cell r="A31" t="str">
            <v>Previous Day Change</v>
          </cell>
          <cell r="E31">
            <v>0</v>
          </cell>
          <cell r="G31">
            <v>0</v>
          </cell>
          <cell r="I31">
            <v>0</v>
          </cell>
        </row>
        <row r="33">
          <cell r="A33" t="str">
            <v xml:space="preserve">      FT-SOUTHEAST  (Neal)</v>
          </cell>
        </row>
        <row r="34">
          <cell r="A34" t="str">
            <v xml:space="preserve">         Physical</v>
          </cell>
          <cell r="C34" t="str">
            <v>FTSE</v>
          </cell>
          <cell r="D34" t="str">
            <v>PHY</v>
          </cell>
          <cell r="E34">
            <v>0</v>
          </cell>
          <cell r="I34">
            <v>0</v>
          </cell>
        </row>
        <row r="35">
          <cell r="A35" t="str">
            <v xml:space="preserve">         Gas Daily</v>
          </cell>
          <cell r="C35" t="str">
            <v>FTSE</v>
          </cell>
          <cell r="D35" t="str">
            <v>G</v>
          </cell>
          <cell r="E35">
            <v>0</v>
          </cell>
          <cell r="G35">
            <v>0</v>
          </cell>
          <cell r="I35">
            <v>0</v>
          </cell>
        </row>
        <row r="36">
          <cell r="A36" t="str">
            <v xml:space="preserve">         Index</v>
          </cell>
          <cell r="C36" t="str">
            <v>FTSE</v>
          </cell>
          <cell r="E36">
            <v>0</v>
          </cell>
          <cell r="G36">
            <v>0</v>
          </cell>
          <cell r="I36">
            <v>0</v>
          </cell>
        </row>
        <row r="37">
          <cell r="A37" t="str">
            <v xml:space="preserve">         Basis - Notional</v>
          </cell>
          <cell r="C37" t="str">
            <v>FTSE</v>
          </cell>
          <cell r="D37" t="str">
            <v>D</v>
          </cell>
          <cell r="E37">
            <v>0</v>
          </cell>
          <cell r="I37">
            <v>-56.5334</v>
          </cell>
        </row>
        <row r="38">
          <cell r="A38" t="str">
            <v xml:space="preserve">         Basis - Equivalent</v>
          </cell>
          <cell r="C38" t="str">
            <v>FTSE</v>
          </cell>
          <cell r="D38" t="str">
            <v>D</v>
          </cell>
          <cell r="E38">
            <v>0</v>
          </cell>
          <cell r="I38">
            <v>-7.46E-2</v>
          </cell>
        </row>
        <row r="39">
          <cell r="A39" t="str">
            <v xml:space="preserve">         Price</v>
          </cell>
          <cell r="C39" t="str">
            <v>FTSE</v>
          </cell>
          <cell r="D39" t="str">
            <v>P</v>
          </cell>
          <cell r="E39">
            <v>0</v>
          </cell>
          <cell r="I39">
            <v>0</v>
          </cell>
        </row>
        <row r="40">
          <cell r="A40" t="str">
            <v>TOTAL:</v>
          </cell>
          <cell r="E40">
            <v>0</v>
          </cell>
          <cell r="G40">
            <v>0</v>
          </cell>
          <cell r="I40">
            <v>-7.46E-2</v>
          </cell>
        </row>
        <row r="41">
          <cell r="A41" t="str">
            <v>Previous Day Change</v>
          </cell>
          <cell r="E41">
            <v>0</v>
          </cell>
          <cell r="G41">
            <v>0</v>
          </cell>
          <cell r="I41">
            <v>0</v>
          </cell>
        </row>
        <row r="43">
          <cell r="A43" t="str">
            <v xml:space="preserve">      TRANSPORTATION  (McPherson)</v>
          </cell>
        </row>
        <row r="44">
          <cell r="A44" t="str">
            <v xml:space="preserve">         Gas Daily</v>
          </cell>
          <cell r="C44" t="str">
            <v>TRANSP</v>
          </cell>
          <cell r="D44" t="str">
            <v>G</v>
          </cell>
          <cell r="E44">
            <v>0</v>
          </cell>
          <cell r="I44">
            <v>0</v>
          </cell>
        </row>
        <row r="45">
          <cell r="A45" t="str">
            <v xml:space="preserve">         Index</v>
          </cell>
          <cell r="C45" t="str">
            <v>TRANSP</v>
          </cell>
          <cell r="D45" t="str">
            <v>I</v>
          </cell>
          <cell r="E45">
            <v>0</v>
          </cell>
          <cell r="I45">
            <v>0</v>
          </cell>
        </row>
        <row r="46">
          <cell r="A46" t="str">
            <v xml:space="preserve">         Basis - Notional</v>
          </cell>
          <cell r="C46" t="str">
            <v>TRANSP</v>
          </cell>
          <cell r="D46" t="str">
            <v>D</v>
          </cell>
          <cell r="E46">
            <v>0</v>
          </cell>
          <cell r="I46">
            <v>0</v>
          </cell>
        </row>
        <row r="47">
          <cell r="A47" t="str">
            <v xml:space="preserve">         Basis - Equivalent</v>
          </cell>
          <cell r="C47" t="str">
            <v>TRANSP</v>
          </cell>
          <cell r="D47" t="str">
            <v>D</v>
          </cell>
          <cell r="E47">
            <v>0</v>
          </cell>
          <cell r="I47">
            <v>0</v>
          </cell>
        </row>
        <row r="48">
          <cell r="A48" t="str">
            <v xml:space="preserve">         Price</v>
          </cell>
          <cell r="C48" t="str">
            <v>TRANSP</v>
          </cell>
          <cell r="D48" t="str">
            <v>P</v>
          </cell>
          <cell r="E48">
            <v>0</v>
          </cell>
          <cell r="I48">
            <v>0</v>
          </cell>
        </row>
        <row r="49">
          <cell r="A49" t="str">
            <v xml:space="preserve">         Exotics</v>
          </cell>
          <cell r="C49" t="str">
            <v>TRANSP</v>
          </cell>
          <cell r="D49" t="str">
            <v>KC</v>
          </cell>
          <cell r="E49">
            <v>0</v>
          </cell>
          <cell r="I49">
            <v>0</v>
          </cell>
        </row>
        <row r="50">
          <cell r="A50" t="str">
            <v>TOTAL:</v>
          </cell>
          <cell r="E50">
            <v>0</v>
          </cell>
          <cell r="I50">
            <v>0</v>
          </cell>
        </row>
        <row r="51">
          <cell r="A51" t="str">
            <v>Previous Day Change</v>
          </cell>
          <cell r="E51">
            <v>0</v>
          </cell>
          <cell r="G51">
            <v>0</v>
          </cell>
          <cell r="I51">
            <v>0</v>
          </cell>
        </row>
        <row r="53">
          <cell r="A53" t="str">
            <v xml:space="preserve">      EAST  (Brawner)</v>
          </cell>
        </row>
        <row r="54">
          <cell r="A54" t="str">
            <v xml:space="preserve">         Gas Daily</v>
          </cell>
          <cell r="C54" t="str">
            <v>EAST</v>
          </cell>
          <cell r="D54" t="str">
            <v>G</v>
          </cell>
          <cell r="E54">
            <v>0</v>
          </cell>
          <cell r="G54">
            <v>0</v>
          </cell>
          <cell r="I54">
            <v>0</v>
          </cell>
        </row>
        <row r="55">
          <cell r="A55" t="str">
            <v xml:space="preserve">         Index</v>
          </cell>
          <cell r="C55" t="str">
            <v>EAST</v>
          </cell>
          <cell r="D55" t="str">
            <v>I</v>
          </cell>
          <cell r="E55">
            <v>0</v>
          </cell>
          <cell r="G55">
            <v>534.27957931000003</v>
          </cell>
          <cell r="I55">
            <v>0</v>
          </cell>
        </row>
        <row r="56">
          <cell r="A56" t="str">
            <v xml:space="preserve">         Basis - Notional</v>
          </cell>
          <cell r="C56" t="str">
            <v>EAST</v>
          </cell>
          <cell r="D56" t="str">
            <v>D</v>
          </cell>
          <cell r="E56">
            <v>0</v>
          </cell>
          <cell r="I56">
            <v>1808.5636</v>
          </cell>
        </row>
        <row r="57">
          <cell r="A57" t="str">
            <v xml:space="preserve">         Basis - Equivalent</v>
          </cell>
          <cell r="C57" t="str">
            <v>EAST</v>
          </cell>
          <cell r="D57" t="str">
            <v>D</v>
          </cell>
          <cell r="E57">
            <v>0</v>
          </cell>
          <cell r="I57">
            <v>-0.22869999999999999</v>
          </cell>
        </row>
        <row r="58">
          <cell r="A58" t="str">
            <v xml:space="preserve">         Price</v>
          </cell>
          <cell r="C58" t="str">
            <v>EAST</v>
          </cell>
          <cell r="D58" t="str">
            <v>P</v>
          </cell>
          <cell r="E58">
            <v>0</v>
          </cell>
          <cell r="I58">
            <v>234.68119999999999</v>
          </cell>
        </row>
        <row r="59">
          <cell r="A59" t="str">
            <v xml:space="preserve">         Transportation</v>
          </cell>
          <cell r="C59" t="str">
            <v>EAST</v>
          </cell>
          <cell r="D59" t="str">
            <v>KC</v>
          </cell>
          <cell r="E59">
            <v>0</v>
          </cell>
          <cell r="I59">
            <v>0</v>
          </cell>
        </row>
        <row r="60">
          <cell r="A60" t="str">
            <v>TOTAL:</v>
          </cell>
          <cell r="E60">
            <v>0</v>
          </cell>
          <cell r="G60">
            <v>534.27957931000003</v>
          </cell>
          <cell r="I60">
            <v>234.45249999999999</v>
          </cell>
        </row>
        <row r="61">
          <cell r="A61" t="str">
            <v>Previous Day Change</v>
          </cell>
          <cell r="E61">
            <v>0</v>
          </cell>
          <cell r="G61">
            <v>0</v>
          </cell>
          <cell r="I61">
            <v>0</v>
          </cell>
        </row>
        <row r="63">
          <cell r="A63" t="str">
            <v xml:space="preserve">      NORTHEAST  (McKay)</v>
          </cell>
        </row>
        <row r="64">
          <cell r="A64" t="str">
            <v xml:space="preserve">         Gas Daily</v>
          </cell>
          <cell r="C64" t="str">
            <v>NEWYORK</v>
          </cell>
          <cell r="D64" t="str">
            <v>G</v>
          </cell>
          <cell r="E64">
            <v>17</v>
          </cell>
          <cell r="G64">
            <v>61.773255759999998</v>
          </cell>
          <cell r="I64">
            <v>0</v>
          </cell>
        </row>
        <row r="65">
          <cell r="A65" t="str">
            <v xml:space="preserve">         Index</v>
          </cell>
          <cell r="C65" t="str">
            <v>NEWYORK</v>
          </cell>
          <cell r="D65" t="str">
            <v>I</v>
          </cell>
          <cell r="E65">
            <v>0</v>
          </cell>
          <cell r="G65">
            <v>36.012415009999998</v>
          </cell>
          <cell r="I65">
            <v>0</v>
          </cell>
        </row>
        <row r="66">
          <cell r="A66" t="str">
            <v xml:space="preserve">         Basis - Notional</v>
          </cell>
          <cell r="C66" t="str">
            <v>NEWYORK</v>
          </cell>
          <cell r="D66" t="str">
            <v>D</v>
          </cell>
          <cell r="E66">
            <v>0</v>
          </cell>
          <cell r="I66">
            <v>1125.1497999999999</v>
          </cell>
        </row>
        <row r="67">
          <cell r="A67" t="str">
            <v xml:space="preserve">         Basis - Equivalent</v>
          </cell>
          <cell r="C67" t="str">
            <v>NEWYORK</v>
          </cell>
          <cell r="D67" t="str">
            <v>D</v>
          </cell>
          <cell r="E67">
            <v>0</v>
          </cell>
          <cell r="I67">
            <v>4.0934999999999997</v>
          </cell>
        </row>
        <row r="68">
          <cell r="A68" t="str">
            <v xml:space="preserve">         Price</v>
          </cell>
          <cell r="C68" t="str">
            <v>NEWYORK</v>
          </cell>
          <cell r="D68" t="str">
            <v>P</v>
          </cell>
          <cell r="E68">
            <v>0</v>
          </cell>
          <cell r="I68">
            <v>49.931600000000003</v>
          </cell>
        </row>
        <row r="69">
          <cell r="A69" t="str">
            <v xml:space="preserve">         Transportation</v>
          </cell>
          <cell r="C69" t="str">
            <v>NEWYORK</v>
          </cell>
          <cell r="D69" t="str">
            <v>KC</v>
          </cell>
          <cell r="E69">
            <v>0</v>
          </cell>
          <cell r="I69">
            <v>0</v>
          </cell>
        </row>
        <row r="70">
          <cell r="A70" t="str">
            <v>TOTAL:</v>
          </cell>
          <cell r="E70">
            <v>17</v>
          </cell>
          <cell r="G70">
            <v>97.785670769999996</v>
          </cell>
          <cell r="I70">
            <v>54.025100000000002</v>
          </cell>
        </row>
        <row r="71">
          <cell r="A71" t="str">
            <v>Previous Day Change</v>
          </cell>
          <cell r="E71">
            <v>0</v>
          </cell>
          <cell r="G71">
            <v>0</v>
          </cell>
          <cell r="I71">
            <v>0</v>
          </cell>
        </row>
        <row r="73">
          <cell r="A73" t="str">
            <v xml:space="preserve">      GAS DAILY - EAST  (Mullholland)</v>
          </cell>
        </row>
        <row r="74">
          <cell r="A74" t="str">
            <v xml:space="preserve">         Gas Daily</v>
          </cell>
          <cell r="C74" t="str">
            <v>GDEAST</v>
          </cell>
          <cell r="D74" t="str">
            <v>G</v>
          </cell>
          <cell r="E74">
            <v>238.76499999999999</v>
          </cell>
          <cell r="G74">
            <v>262.53633697999999</v>
          </cell>
          <cell r="I74">
            <v>0</v>
          </cell>
        </row>
        <row r="75">
          <cell r="A75" t="str">
            <v xml:space="preserve">         Gas Daily Options</v>
          </cell>
          <cell r="C75" t="str">
            <v>GDEAST</v>
          </cell>
          <cell r="D75" t="str">
            <v>GO</v>
          </cell>
          <cell r="E75">
            <v>0</v>
          </cell>
          <cell r="I75">
            <v>0</v>
          </cell>
        </row>
        <row r="76">
          <cell r="A76" t="str">
            <v xml:space="preserve">         Basis - Notional</v>
          </cell>
          <cell r="C76" t="str">
            <v>GDEAST</v>
          </cell>
          <cell r="D76" t="str">
            <v>D</v>
          </cell>
          <cell r="E76">
            <v>0</v>
          </cell>
          <cell r="I76">
            <v>0</v>
          </cell>
        </row>
        <row r="77">
          <cell r="A77" t="str">
            <v xml:space="preserve">         Basis - Equivalent</v>
          </cell>
          <cell r="C77" t="str">
            <v>GDEAST</v>
          </cell>
          <cell r="D77" t="str">
            <v>D</v>
          </cell>
          <cell r="E77">
            <v>0</v>
          </cell>
          <cell r="I77">
            <v>0</v>
          </cell>
        </row>
        <row r="78">
          <cell r="A78" t="str">
            <v xml:space="preserve">         Price</v>
          </cell>
          <cell r="C78" t="str">
            <v>GDEAST</v>
          </cell>
          <cell r="D78" t="str">
            <v>P</v>
          </cell>
          <cell r="E78">
            <v>0</v>
          </cell>
          <cell r="I78">
            <v>-187.34870000000001</v>
          </cell>
        </row>
        <row r="79">
          <cell r="A79" t="str">
            <v>TOTAL:</v>
          </cell>
          <cell r="E79">
            <v>238.76499999999999</v>
          </cell>
          <cell r="G79">
            <v>262.53633697999999</v>
          </cell>
          <cell r="I79">
            <v>-187.34870000000001</v>
          </cell>
        </row>
        <row r="80">
          <cell r="A80" t="str">
            <v>Previous Day Change</v>
          </cell>
          <cell r="E80">
            <v>0</v>
          </cell>
          <cell r="G80">
            <v>0</v>
          </cell>
          <cell r="I80">
            <v>0</v>
          </cell>
        </row>
        <row r="82">
          <cell r="A82" t="str">
            <v>TOTAL EAST</v>
          </cell>
        </row>
        <row r="83">
          <cell r="A83" t="str">
            <v xml:space="preserve">       Physical</v>
          </cell>
          <cell r="E83">
            <v>1791.2385999999999</v>
          </cell>
          <cell r="G83">
            <v>0</v>
          </cell>
          <cell r="I83">
            <v>87.369900000000001</v>
          </cell>
        </row>
        <row r="84">
          <cell r="A84" t="str">
            <v xml:space="preserve">       Nymex Based Price</v>
          </cell>
        </row>
        <row r="85">
          <cell r="A85" t="str">
            <v xml:space="preserve">       Index</v>
          </cell>
          <cell r="E85">
            <v>0</v>
          </cell>
          <cell r="G85">
            <v>2397.5660700300032</v>
          </cell>
          <cell r="I85">
            <v>105.06956810000051</v>
          </cell>
        </row>
        <row r="86">
          <cell r="A86" t="str">
            <v xml:space="preserve">       Transportation</v>
          </cell>
          <cell r="E86">
            <v>0</v>
          </cell>
          <cell r="G86">
            <v>0</v>
          </cell>
          <cell r="I86">
            <v>0</v>
          </cell>
        </row>
        <row r="87">
          <cell r="A87" t="str">
            <v xml:space="preserve">       Gas Daily</v>
          </cell>
          <cell r="E87">
            <v>-919.0874</v>
          </cell>
          <cell r="G87">
            <v>324.30959273999997</v>
          </cell>
          <cell r="I87">
            <v>0</v>
          </cell>
        </row>
        <row r="88">
          <cell r="A88" t="str">
            <v xml:space="preserve">       Gas Daily Options</v>
          </cell>
          <cell r="E88">
            <v>0</v>
          </cell>
          <cell r="G88">
            <v>0</v>
          </cell>
          <cell r="I88">
            <v>0</v>
          </cell>
        </row>
        <row r="89">
          <cell r="A89" t="str">
            <v xml:space="preserve">       Basis - Notional</v>
          </cell>
          <cell r="E89">
            <v>0</v>
          </cell>
          <cell r="G89">
            <v>0</v>
          </cell>
          <cell r="I89">
            <v>2858.4440999999997</v>
          </cell>
        </row>
        <row r="90">
          <cell r="A90" t="str">
            <v xml:space="preserve">       Basis - Equivalent</v>
          </cell>
          <cell r="E90">
            <v>0</v>
          </cell>
          <cell r="G90">
            <v>0</v>
          </cell>
          <cell r="I90">
            <v>30.289399999999997</v>
          </cell>
        </row>
        <row r="91">
          <cell r="A91" t="str">
            <v xml:space="preserve">       Price</v>
          </cell>
          <cell r="E91">
            <v>0</v>
          </cell>
          <cell r="G91">
            <v>0</v>
          </cell>
          <cell r="I91">
            <v>-335.3759</v>
          </cell>
        </row>
        <row r="92">
          <cell r="A92" t="str">
            <v>TOTAL:</v>
          </cell>
          <cell r="E92">
            <v>872.1511999999999</v>
          </cell>
          <cell r="G92">
            <v>324.30959273999997</v>
          </cell>
          <cell r="I92">
            <v>-217.7166</v>
          </cell>
        </row>
        <row r="93">
          <cell r="A93" t="str">
            <v>Previous Day Change</v>
          </cell>
          <cell r="E93">
            <v>0</v>
          </cell>
          <cell r="G93">
            <v>0</v>
          </cell>
          <cell r="I93">
            <v>0</v>
          </cell>
        </row>
        <row r="95">
          <cell r="A95" t="str">
            <v xml:space="preserve">      CENTRAL  (Shively)</v>
          </cell>
        </row>
        <row r="96">
          <cell r="A96" t="str">
            <v xml:space="preserve">         Physical</v>
          </cell>
          <cell r="C96" t="str">
            <v>IMCENTRAL</v>
          </cell>
          <cell r="D96" t="str">
            <v>PHY</v>
          </cell>
          <cell r="E96">
            <v>1554.9146000000001</v>
          </cell>
          <cell r="I96">
            <v>0</v>
          </cell>
        </row>
        <row r="97">
          <cell r="A97" t="str">
            <v xml:space="preserve">         Nymex Based Price</v>
          </cell>
          <cell r="C97" t="str">
            <v>IMCENTRALP</v>
          </cell>
          <cell r="D97" t="str">
            <v>PHY</v>
          </cell>
          <cell r="E97">
            <v>0</v>
          </cell>
          <cell r="I97">
            <v>0</v>
          </cell>
        </row>
        <row r="98">
          <cell r="A98" t="str">
            <v xml:space="preserve">         Index</v>
          </cell>
          <cell r="C98" t="str">
            <v>IMCENTRALI</v>
          </cell>
          <cell r="D98" t="str">
            <v>M</v>
          </cell>
          <cell r="E98">
            <v>0</v>
          </cell>
          <cell r="G98">
            <v>1518.2446499799998</v>
          </cell>
          <cell r="I98">
            <v>0</v>
          </cell>
        </row>
        <row r="99">
          <cell r="A99" t="str">
            <v xml:space="preserve">         Transportation</v>
          </cell>
          <cell r="E99">
            <v>0</v>
          </cell>
          <cell r="I99">
            <v>0</v>
          </cell>
        </row>
        <row r="100">
          <cell r="A100" t="str">
            <v xml:space="preserve">         Gas Daily</v>
          </cell>
          <cell r="C100" t="str">
            <v>IMCENTRAL</v>
          </cell>
          <cell r="D100" t="str">
            <v>G</v>
          </cell>
          <cell r="E100">
            <v>-1130.2476999999999</v>
          </cell>
          <cell r="G100">
            <v>-36.973857340000002</v>
          </cell>
          <cell r="I100">
            <v>9.3580000000000005</v>
          </cell>
        </row>
        <row r="101">
          <cell r="A101" t="str">
            <v xml:space="preserve">         Basis - Notional</v>
          </cell>
          <cell r="C101" t="str">
            <v>IMCENTRAL</v>
          </cell>
          <cell r="D101" t="str">
            <v>D</v>
          </cell>
          <cell r="E101">
            <v>0</v>
          </cell>
          <cell r="I101">
            <v>198.68899999999999</v>
          </cell>
        </row>
        <row r="102">
          <cell r="A102" t="str">
            <v xml:space="preserve">         Basis - Equivalent</v>
          </cell>
          <cell r="C102" t="str">
            <v>IMCENTRAL</v>
          </cell>
          <cell r="D102" t="str">
            <v>D</v>
          </cell>
          <cell r="E102">
            <v>0</v>
          </cell>
          <cell r="I102">
            <v>-35.005299999999998</v>
          </cell>
        </row>
        <row r="103">
          <cell r="A103" t="str">
            <v xml:space="preserve">         Price</v>
          </cell>
          <cell r="C103" t="str">
            <v>IMCENTRAL</v>
          </cell>
          <cell r="D103" t="str">
            <v>P</v>
          </cell>
          <cell r="E103">
            <v>0</v>
          </cell>
          <cell r="I103">
            <v>-389.13030000000003</v>
          </cell>
        </row>
        <row r="104">
          <cell r="A104" t="str">
            <v>TOTAL:</v>
          </cell>
          <cell r="E104">
            <v>424.66690000000017</v>
          </cell>
          <cell r="G104">
            <v>1481.2707926399999</v>
          </cell>
          <cell r="I104">
            <v>-414.77760000000001</v>
          </cell>
        </row>
        <row r="105">
          <cell r="A105" t="str">
            <v>Previous Day Change</v>
          </cell>
          <cell r="E105">
            <v>0</v>
          </cell>
          <cell r="G105">
            <v>0</v>
          </cell>
          <cell r="I105">
            <v>0</v>
          </cell>
        </row>
        <row r="107">
          <cell r="A107" t="str">
            <v xml:space="preserve"> CHICAGO INTRAMONTH (Tomaski) </v>
          </cell>
        </row>
        <row r="108">
          <cell r="A108" t="str">
            <v xml:space="preserve">         Physical</v>
          </cell>
          <cell r="C108" t="str">
            <v>IMCHICAGO</v>
          </cell>
          <cell r="D108" t="str">
            <v>PHY</v>
          </cell>
          <cell r="E108">
            <v>0</v>
          </cell>
          <cell r="I108">
            <v>0</v>
          </cell>
        </row>
        <row r="109">
          <cell r="A109" t="str">
            <v xml:space="preserve">         Nymex Based Price</v>
          </cell>
          <cell r="E109">
            <v>0</v>
          </cell>
          <cell r="I109">
            <v>0</v>
          </cell>
        </row>
        <row r="110">
          <cell r="A110" t="str">
            <v xml:space="preserve">         Index</v>
          </cell>
          <cell r="E110">
            <v>0</v>
          </cell>
          <cell r="G110">
            <v>0</v>
          </cell>
          <cell r="I110">
            <v>0</v>
          </cell>
        </row>
        <row r="111">
          <cell r="A111" t="str">
            <v xml:space="preserve">         Gas Daily</v>
          </cell>
          <cell r="C111" t="str">
            <v>IMCHICAGO</v>
          </cell>
          <cell r="D111" t="str">
            <v>G</v>
          </cell>
          <cell r="E111">
            <v>0</v>
          </cell>
          <cell r="G111">
            <v>0</v>
          </cell>
          <cell r="I111">
            <v>0</v>
          </cell>
        </row>
        <row r="112">
          <cell r="A112" t="str">
            <v xml:space="preserve">         Basis - Notional</v>
          </cell>
          <cell r="C112" t="str">
            <v>IMCHICAGO</v>
          </cell>
          <cell r="D112" t="str">
            <v>D</v>
          </cell>
          <cell r="E112">
            <v>0</v>
          </cell>
          <cell r="I112">
            <v>0</v>
          </cell>
        </row>
        <row r="113">
          <cell r="A113" t="str">
            <v xml:space="preserve">         Basis - Equivalent</v>
          </cell>
          <cell r="C113" t="str">
            <v>IMCHICAGO</v>
          </cell>
          <cell r="D113" t="str">
            <v>D</v>
          </cell>
          <cell r="E113">
            <v>0</v>
          </cell>
          <cell r="I113">
            <v>0</v>
          </cell>
        </row>
        <row r="114">
          <cell r="A114" t="str">
            <v xml:space="preserve">         Price</v>
          </cell>
          <cell r="C114" t="str">
            <v>IMCHICAGO</v>
          </cell>
          <cell r="D114" t="str">
            <v>P</v>
          </cell>
          <cell r="E114">
            <v>0</v>
          </cell>
          <cell r="I114">
            <v>0</v>
          </cell>
        </row>
        <row r="115">
          <cell r="A115" t="str">
            <v>TOTAL:</v>
          </cell>
          <cell r="E115">
            <v>0</v>
          </cell>
          <cell r="I115">
            <v>0</v>
          </cell>
        </row>
        <row r="116">
          <cell r="A116" t="str">
            <v>Previous Day Change</v>
          </cell>
          <cell r="E116">
            <v>0</v>
          </cell>
          <cell r="G116">
            <v>0</v>
          </cell>
          <cell r="I116">
            <v>0</v>
          </cell>
        </row>
        <row r="118">
          <cell r="A118" t="str">
            <v xml:space="preserve">      CENTRAL  (Sturm)</v>
          </cell>
        </row>
        <row r="119">
          <cell r="A119" t="str">
            <v xml:space="preserve">         Gas Daily</v>
          </cell>
          <cell r="C119" t="str">
            <v>CENTRAL</v>
          </cell>
          <cell r="D119" t="str">
            <v>G</v>
          </cell>
          <cell r="E119">
            <v>119</v>
          </cell>
          <cell r="G119">
            <v>169.87645334000001</v>
          </cell>
          <cell r="I119">
            <v>0</v>
          </cell>
        </row>
        <row r="120">
          <cell r="A120" t="str">
            <v xml:space="preserve">         Index</v>
          </cell>
          <cell r="C120" t="str">
            <v>CENTRAL</v>
          </cell>
          <cell r="D120" t="str">
            <v>I</v>
          </cell>
          <cell r="E120">
            <v>0</v>
          </cell>
          <cell r="G120">
            <v>551.35767620999991</v>
          </cell>
          <cell r="I120">
            <v>0</v>
          </cell>
        </row>
        <row r="121">
          <cell r="A121" t="str">
            <v xml:space="preserve">         Basis - Notional</v>
          </cell>
          <cell r="C121" t="str">
            <v>CENTRAL</v>
          </cell>
          <cell r="D121" t="str">
            <v>D</v>
          </cell>
          <cell r="E121">
            <v>0</v>
          </cell>
          <cell r="I121">
            <v>1967.0491999999999</v>
          </cell>
        </row>
        <row r="122">
          <cell r="A122" t="str">
            <v xml:space="preserve">         Basis - Equivalent</v>
          </cell>
          <cell r="C122" t="str">
            <v>CENTRAL</v>
          </cell>
          <cell r="D122" t="str">
            <v>D</v>
          </cell>
          <cell r="E122">
            <v>0</v>
          </cell>
          <cell r="I122">
            <v>-91.349599999999995</v>
          </cell>
        </row>
        <row r="123">
          <cell r="A123" t="str">
            <v xml:space="preserve">         Price</v>
          </cell>
          <cell r="C123" t="str">
            <v>CENTRAL</v>
          </cell>
          <cell r="D123" t="str">
            <v>P</v>
          </cell>
          <cell r="E123">
            <v>0</v>
          </cell>
          <cell r="I123">
            <v>-702.7002</v>
          </cell>
        </row>
        <row r="124">
          <cell r="A124" t="str">
            <v xml:space="preserve">         Transportation</v>
          </cell>
          <cell r="C124" t="str">
            <v>CENTRAL</v>
          </cell>
          <cell r="D124" t="str">
            <v>KC</v>
          </cell>
          <cell r="E124">
            <v>0</v>
          </cell>
          <cell r="I124">
            <v>3.7192936258065856E-2</v>
          </cell>
        </row>
        <row r="125">
          <cell r="A125" t="str">
            <v>TOTAL:</v>
          </cell>
          <cell r="E125">
            <v>119</v>
          </cell>
          <cell r="G125">
            <v>721.23412954999992</v>
          </cell>
          <cell r="I125">
            <v>-794.0498</v>
          </cell>
        </row>
        <row r="126">
          <cell r="A126" t="str">
            <v>Previous Day Change</v>
          </cell>
          <cell r="E126">
            <v>0</v>
          </cell>
          <cell r="G126">
            <v>0</v>
          </cell>
          <cell r="I126">
            <v>0</v>
          </cell>
        </row>
        <row r="128">
          <cell r="A128" t="str">
            <v xml:space="preserve"> CHICAGO (FIRM) </v>
          </cell>
        </row>
        <row r="129">
          <cell r="A129" t="str">
            <v xml:space="preserve">         Gas Daily</v>
          </cell>
          <cell r="C129" t="str">
            <v>MIDWEST</v>
          </cell>
          <cell r="D129" t="str">
            <v>G</v>
          </cell>
          <cell r="E129">
            <v>0</v>
          </cell>
          <cell r="G129">
            <v>0</v>
          </cell>
          <cell r="I129">
            <v>0</v>
          </cell>
        </row>
        <row r="130">
          <cell r="A130" t="str">
            <v xml:space="preserve">         Index</v>
          </cell>
        </row>
        <row r="131">
          <cell r="A131" t="str">
            <v xml:space="preserve">         Basis - Notional</v>
          </cell>
          <cell r="C131" t="str">
            <v>MIDWEST</v>
          </cell>
          <cell r="D131" t="str">
            <v>D</v>
          </cell>
          <cell r="E131">
            <v>0</v>
          </cell>
          <cell r="I131">
            <v>0</v>
          </cell>
        </row>
        <row r="132">
          <cell r="A132" t="str">
            <v xml:space="preserve">         Basis - Equivalent</v>
          </cell>
          <cell r="C132" t="str">
            <v>MIDWEST</v>
          </cell>
          <cell r="D132" t="str">
            <v>D</v>
          </cell>
          <cell r="E132">
            <v>0</v>
          </cell>
          <cell r="I132">
            <v>0</v>
          </cell>
        </row>
        <row r="133">
          <cell r="A133" t="str">
            <v xml:space="preserve">         Price</v>
          </cell>
          <cell r="C133" t="str">
            <v>MIDWEST</v>
          </cell>
          <cell r="D133" t="str">
            <v>P</v>
          </cell>
          <cell r="E133">
            <v>0</v>
          </cell>
          <cell r="I133">
            <v>0</v>
          </cell>
        </row>
        <row r="134">
          <cell r="A134" t="str">
            <v>TOTAL:</v>
          </cell>
          <cell r="E134">
            <v>0</v>
          </cell>
          <cell r="G134">
            <v>0</v>
          </cell>
          <cell r="I134">
            <v>0</v>
          </cell>
        </row>
        <row r="135">
          <cell r="A135" t="str">
            <v>Previous Day Change</v>
          </cell>
          <cell r="E135">
            <v>0</v>
          </cell>
          <cell r="G135">
            <v>0</v>
          </cell>
          <cell r="I135">
            <v>0</v>
          </cell>
        </row>
        <row r="137">
          <cell r="A137" t="str">
            <v xml:space="preserve">       GAS DAILY - CENTRAL  (Pao)</v>
          </cell>
        </row>
        <row r="138">
          <cell r="A138" t="str">
            <v xml:space="preserve">         Gas Daily</v>
          </cell>
          <cell r="C138" t="str">
            <v>GDCENT</v>
          </cell>
          <cell r="D138" t="str">
            <v>G</v>
          </cell>
          <cell r="E138">
            <v>24.831900000000001</v>
          </cell>
          <cell r="G138">
            <v>0</v>
          </cell>
          <cell r="I138">
            <v>0</v>
          </cell>
        </row>
        <row r="139">
          <cell r="A139" t="str">
            <v xml:space="preserve">         Gas Daily Options</v>
          </cell>
          <cell r="C139" t="str">
            <v>GDCENT</v>
          </cell>
          <cell r="D139" t="str">
            <v>GO</v>
          </cell>
          <cell r="E139">
            <v>0</v>
          </cell>
          <cell r="I139">
            <v>0</v>
          </cell>
        </row>
        <row r="140">
          <cell r="A140" t="str">
            <v xml:space="preserve">         Basis - Notional</v>
          </cell>
          <cell r="C140" t="str">
            <v>GDCENT</v>
          </cell>
          <cell r="D140" t="str">
            <v>D</v>
          </cell>
          <cell r="E140">
            <v>0</v>
          </cell>
          <cell r="I140">
            <v>247.14089999999999</v>
          </cell>
        </row>
        <row r="141">
          <cell r="A141" t="str">
            <v xml:space="preserve">         Basis - Equivalent</v>
          </cell>
          <cell r="C141" t="str">
            <v>GDCENT</v>
          </cell>
          <cell r="D141" t="str">
            <v>D</v>
          </cell>
          <cell r="E141">
            <v>0</v>
          </cell>
          <cell r="I141">
            <v>4.6338999999999997</v>
          </cell>
        </row>
        <row r="142">
          <cell r="A142" t="str">
            <v xml:space="preserve">         Price</v>
          </cell>
          <cell r="C142" t="str">
            <v>GDCENT</v>
          </cell>
          <cell r="D142" t="str">
            <v>P</v>
          </cell>
          <cell r="E142">
            <v>0</v>
          </cell>
          <cell r="I142">
            <v>3.2899999999999707E-2</v>
          </cell>
        </row>
        <row r="143">
          <cell r="A143" t="str">
            <v>TOTAL:</v>
          </cell>
          <cell r="E143">
            <v>24.831900000000001</v>
          </cell>
          <cell r="G143">
            <v>0</v>
          </cell>
          <cell r="I143">
            <v>4.6667999999999994</v>
          </cell>
        </row>
        <row r="144">
          <cell r="A144" t="str">
            <v>Previous Day Change</v>
          </cell>
          <cell r="E144">
            <v>0</v>
          </cell>
          <cell r="G144">
            <v>0</v>
          </cell>
          <cell r="I144">
            <v>0</v>
          </cell>
        </row>
        <row r="146">
          <cell r="A146" t="str">
            <v>TOTAL CENTRAL</v>
          </cell>
        </row>
        <row r="147">
          <cell r="A147" t="str">
            <v xml:space="preserve">       Physical</v>
          </cell>
          <cell r="E147">
            <v>1554.9146000000001</v>
          </cell>
          <cell r="G147">
            <v>0</v>
          </cell>
          <cell r="I147">
            <v>0</v>
          </cell>
        </row>
        <row r="148">
          <cell r="A148" t="str">
            <v xml:space="preserve">       Nymex Based Price</v>
          </cell>
        </row>
        <row r="149">
          <cell r="A149" t="str">
            <v xml:space="preserve">       Index</v>
          </cell>
          <cell r="E149">
            <v>0</v>
          </cell>
          <cell r="G149">
            <v>2069.60232619</v>
          </cell>
          <cell r="I149">
            <v>0</v>
          </cell>
        </row>
        <row r="150">
          <cell r="A150" t="str">
            <v xml:space="preserve">       Transportation</v>
          </cell>
          <cell r="E150">
            <v>0</v>
          </cell>
          <cell r="G150">
            <v>0</v>
          </cell>
          <cell r="I150">
            <v>3.7192936258065856E-2</v>
          </cell>
        </row>
        <row r="151">
          <cell r="A151" t="str">
            <v xml:space="preserve">       Gas Daily</v>
          </cell>
          <cell r="E151">
            <v>-986.41579999999988</v>
          </cell>
          <cell r="G151">
            <v>132.90259600000002</v>
          </cell>
          <cell r="I151">
            <v>9.3580000000000005</v>
          </cell>
        </row>
        <row r="152">
          <cell r="A152" t="str">
            <v xml:space="preserve">       Gas Daily Options</v>
          </cell>
          <cell r="E152">
            <v>0</v>
          </cell>
          <cell r="G152">
            <v>0</v>
          </cell>
          <cell r="I152">
            <v>0</v>
          </cell>
        </row>
        <row r="153">
          <cell r="A153" t="str">
            <v xml:space="preserve">       Basis - Notional</v>
          </cell>
          <cell r="E153">
            <v>0</v>
          </cell>
          <cell r="G153">
            <v>0</v>
          </cell>
          <cell r="I153">
            <v>2412.8790999999997</v>
          </cell>
        </row>
        <row r="154">
          <cell r="A154" t="str">
            <v xml:space="preserve">       Basis - Equivalent</v>
          </cell>
          <cell r="E154">
            <v>0</v>
          </cell>
          <cell r="G154">
            <v>0</v>
          </cell>
          <cell r="I154">
            <v>-121.721</v>
          </cell>
        </row>
        <row r="155">
          <cell r="A155" t="str">
            <v xml:space="preserve">       Price</v>
          </cell>
          <cell r="E155">
            <v>0</v>
          </cell>
          <cell r="G155">
            <v>0</v>
          </cell>
          <cell r="I155">
            <v>-1091.7975999999999</v>
          </cell>
        </row>
        <row r="156">
          <cell r="A156" t="str">
            <v>TOTAL:</v>
          </cell>
          <cell r="E156">
            <v>568.49880000000019</v>
          </cell>
          <cell r="G156">
            <v>132.90259600000002</v>
          </cell>
          <cell r="I156">
            <v>-1204.1605999999999</v>
          </cell>
        </row>
        <row r="157">
          <cell r="A157" t="str">
            <v>Previous Day Change</v>
          </cell>
          <cell r="E157">
            <v>0</v>
          </cell>
          <cell r="G157">
            <v>0</v>
          </cell>
          <cell r="I157">
            <v>0</v>
          </cell>
        </row>
        <row r="159">
          <cell r="A159" t="str">
            <v xml:space="preserve">      TEXAS/WAHA  (Martin)</v>
          </cell>
        </row>
        <row r="160">
          <cell r="A160" t="str">
            <v xml:space="preserve">         Physical</v>
          </cell>
          <cell r="C160" t="str">
            <v>IMTEXAS</v>
          </cell>
          <cell r="D160" t="str">
            <v>PHY</v>
          </cell>
          <cell r="E160">
            <v>575.45079999999996</v>
          </cell>
          <cell r="I160">
            <v>0</v>
          </cell>
        </row>
        <row r="161">
          <cell r="A161" t="str">
            <v xml:space="preserve">         Nymex Based Price</v>
          </cell>
          <cell r="C161" t="str">
            <v>IMTEXASP</v>
          </cell>
          <cell r="D161" t="str">
            <v>PHY</v>
          </cell>
          <cell r="E161">
            <v>0</v>
          </cell>
          <cell r="I161">
            <v>0</v>
          </cell>
        </row>
        <row r="162">
          <cell r="A162" t="str">
            <v xml:space="preserve">         Index</v>
          </cell>
          <cell r="C162" t="str">
            <v>IMTEXASI</v>
          </cell>
          <cell r="D162" t="str">
            <v>M</v>
          </cell>
          <cell r="E162">
            <v>0</v>
          </cell>
          <cell r="G162">
            <v>-138.63114216000005</v>
          </cell>
          <cell r="I162">
            <v>0</v>
          </cell>
        </row>
        <row r="163">
          <cell r="A163" t="str">
            <v xml:space="preserve">         Financial Index</v>
          </cell>
          <cell r="C163" t="str">
            <v>IMTEXASI</v>
          </cell>
          <cell r="D163" t="str">
            <v>I</v>
          </cell>
          <cell r="E163">
            <v>0</v>
          </cell>
          <cell r="G163">
            <v>-138.63114216000005</v>
          </cell>
          <cell r="I163">
            <v>0</v>
          </cell>
        </row>
        <row r="164">
          <cell r="A164" t="str">
            <v xml:space="preserve">         Gas Daily</v>
          </cell>
          <cell r="C164" t="str">
            <v>IMTEXAS</v>
          </cell>
          <cell r="D164" t="str">
            <v>G</v>
          </cell>
          <cell r="E164">
            <v>-538.9</v>
          </cell>
          <cell r="G164">
            <v>0</v>
          </cell>
          <cell r="I164">
            <v>0</v>
          </cell>
        </row>
        <row r="165">
          <cell r="A165" t="str">
            <v xml:space="preserve">         Basis - Notional</v>
          </cell>
          <cell r="C165" t="str">
            <v>IMTEXAS</v>
          </cell>
          <cell r="D165" t="str">
            <v>D</v>
          </cell>
          <cell r="E165">
            <v>0</v>
          </cell>
          <cell r="I165">
            <v>117.7445</v>
          </cell>
        </row>
        <row r="166">
          <cell r="A166" t="str">
            <v xml:space="preserve">         Basis - Equivalent</v>
          </cell>
          <cell r="C166" t="str">
            <v>IMTEXAS</v>
          </cell>
          <cell r="D166" t="str">
            <v>D</v>
          </cell>
          <cell r="E166">
            <v>0</v>
          </cell>
          <cell r="I166">
            <v>-10.8124</v>
          </cell>
        </row>
        <row r="167">
          <cell r="A167" t="str">
            <v xml:space="preserve">         Price</v>
          </cell>
          <cell r="C167" t="str">
            <v>IMTEXAS</v>
          </cell>
          <cell r="D167" t="str">
            <v>P</v>
          </cell>
          <cell r="E167">
            <v>0</v>
          </cell>
          <cell r="I167">
            <v>291.69069999999999</v>
          </cell>
        </row>
        <row r="168">
          <cell r="A168" t="str">
            <v>TOTAL:</v>
          </cell>
          <cell r="E168">
            <v>36.550799999999981</v>
          </cell>
          <cell r="G168">
            <v>-138.63114216000005</v>
          </cell>
          <cell r="I168">
            <v>280.87829999999997</v>
          </cell>
        </row>
        <row r="169">
          <cell r="A169" t="str">
            <v>Previous Day Change</v>
          </cell>
          <cell r="E169">
            <v>0</v>
          </cell>
          <cell r="G169">
            <v>0</v>
          </cell>
          <cell r="I169">
            <v>0</v>
          </cell>
        </row>
        <row r="171">
          <cell r="A171" t="str">
            <v xml:space="preserve">      TEXAS  (McClendon)</v>
          </cell>
        </row>
        <row r="172">
          <cell r="A172" t="str">
            <v xml:space="preserve">         Gas Daily</v>
          </cell>
          <cell r="C172" t="str">
            <v>TEXAS</v>
          </cell>
          <cell r="D172" t="str">
            <v>G</v>
          </cell>
          <cell r="E172">
            <v>0</v>
          </cell>
          <cell r="G172">
            <v>0</v>
          </cell>
          <cell r="I172">
            <v>0</v>
          </cell>
        </row>
        <row r="173">
          <cell r="A173" t="str">
            <v xml:space="preserve">         Index</v>
          </cell>
          <cell r="C173" t="str">
            <v>TEXAS</v>
          </cell>
          <cell r="D173" t="str">
            <v>I</v>
          </cell>
          <cell r="E173">
            <v>0</v>
          </cell>
          <cell r="G173">
            <v>0</v>
          </cell>
          <cell r="I173">
            <v>0</v>
          </cell>
        </row>
        <row r="174">
          <cell r="A174" t="str">
            <v xml:space="preserve">         Basis - Notional</v>
          </cell>
          <cell r="C174" t="str">
            <v>TEXAS</v>
          </cell>
          <cell r="D174" t="str">
            <v>D</v>
          </cell>
          <cell r="E174">
            <v>0</v>
          </cell>
          <cell r="I174">
            <v>-32.018300000000004</v>
          </cell>
        </row>
        <row r="175">
          <cell r="A175" t="str">
            <v xml:space="preserve">         Basis - Equivalent</v>
          </cell>
          <cell r="C175" t="str">
            <v>TEXAS</v>
          </cell>
          <cell r="D175" t="str">
            <v>D</v>
          </cell>
          <cell r="E175">
            <v>0</v>
          </cell>
          <cell r="I175">
            <v>0</v>
          </cell>
        </row>
        <row r="176">
          <cell r="A176" t="str">
            <v xml:space="preserve">         Price</v>
          </cell>
          <cell r="C176" t="str">
            <v>TEXAS</v>
          </cell>
          <cell r="D176" t="str">
            <v>P</v>
          </cell>
          <cell r="E176">
            <v>0</v>
          </cell>
          <cell r="I176">
            <v>-219.38059999999999</v>
          </cell>
        </row>
        <row r="177">
          <cell r="A177" t="str">
            <v xml:space="preserve">         Transportation</v>
          </cell>
          <cell r="C177" t="str">
            <v>TEXAS</v>
          </cell>
          <cell r="D177" t="str">
            <v>KC</v>
          </cell>
          <cell r="E177">
            <v>0</v>
          </cell>
          <cell r="I177">
            <v>0</v>
          </cell>
        </row>
        <row r="178">
          <cell r="A178" t="str">
            <v>TOTAL:</v>
          </cell>
          <cell r="E178">
            <v>0</v>
          </cell>
          <cell r="G178">
            <v>0</v>
          </cell>
          <cell r="I178">
            <v>-219.38059999999999</v>
          </cell>
        </row>
        <row r="179">
          <cell r="A179" t="str">
            <v>Previous Day Change</v>
          </cell>
          <cell r="E179">
            <v>0</v>
          </cell>
          <cell r="G179">
            <v>0</v>
          </cell>
          <cell r="I179">
            <v>0</v>
          </cell>
        </row>
        <row r="181">
          <cell r="A181" t="str">
            <v xml:space="preserve">      TEXAS-NEW  (Richardson)</v>
          </cell>
        </row>
        <row r="182">
          <cell r="A182" t="str">
            <v xml:space="preserve">         Gas Daily</v>
          </cell>
          <cell r="C182" t="str">
            <v>NEWTEXAS</v>
          </cell>
          <cell r="D182" t="str">
            <v>G</v>
          </cell>
          <cell r="E182">
            <v>0</v>
          </cell>
          <cell r="G182">
            <v>0</v>
          </cell>
          <cell r="I182">
            <v>0</v>
          </cell>
        </row>
        <row r="183">
          <cell r="A183" t="str">
            <v xml:space="preserve">         Index</v>
          </cell>
          <cell r="C183" t="str">
            <v>NEWTEXAS</v>
          </cell>
          <cell r="D183" t="str">
            <v>I</v>
          </cell>
          <cell r="E183">
            <v>0</v>
          </cell>
          <cell r="G183">
            <v>0</v>
          </cell>
          <cell r="I183">
            <v>0</v>
          </cell>
        </row>
        <row r="184">
          <cell r="A184" t="str">
            <v xml:space="preserve">         Basis - Notional</v>
          </cell>
          <cell r="C184" t="str">
            <v>NEWTEXAS</v>
          </cell>
          <cell r="D184" t="str">
            <v>D</v>
          </cell>
          <cell r="E184">
            <v>0</v>
          </cell>
          <cell r="I184">
            <v>87.864599999999996</v>
          </cell>
        </row>
        <row r="185">
          <cell r="A185" t="str">
            <v xml:space="preserve">         Basis - Equivalent</v>
          </cell>
          <cell r="C185" t="str">
            <v>NEWTEXAS</v>
          </cell>
          <cell r="D185" t="str">
            <v>D</v>
          </cell>
          <cell r="E185">
            <v>0</v>
          </cell>
          <cell r="I185">
            <v>-1.9876</v>
          </cell>
        </row>
        <row r="186">
          <cell r="A186" t="str">
            <v xml:space="preserve">         Price</v>
          </cell>
          <cell r="C186" t="str">
            <v>NEWTEXAS</v>
          </cell>
          <cell r="D186" t="str">
            <v>P</v>
          </cell>
          <cell r="E186">
            <v>0</v>
          </cell>
          <cell r="I186">
            <v>-34.380499999999998</v>
          </cell>
        </row>
        <row r="187">
          <cell r="A187" t="str">
            <v xml:space="preserve">         Transportation</v>
          </cell>
          <cell r="C187" t="str">
            <v>NEWTEXAS</v>
          </cell>
          <cell r="D187" t="str">
            <v>KC</v>
          </cell>
          <cell r="E187">
            <v>0</v>
          </cell>
          <cell r="I187">
            <v>0</v>
          </cell>
        </row>
        <row r="188">
          <cell r="A188" t="str">
            <v>TOTAL:</v>
          </cell>
          <cell r="E188">
            <v>0</v>
          </cell>
          <cell r="G188">
            <v>0</v>
          </cell>
          <cell r="I188">
            <v>-36.368099999999998</v>
          </cell>
        </row>
        <row r="189">
          <cell r="A189" t="str">
            <v>Previous Day Change</v>
          </cell>
          <cell r="E189">
            <v>0</v>
          </cell>
          <cell r="G189">
            <v>0</v>
          </cell>
          <cell r="I189">
            <v>0</v>
          </cell>
        </row>
        <row r="191">
          <cell r="A191" t="str">
            <v xml:space="preserve">       GAS DAILY - TEXAS  (Metz)</v>
          </cell>
        </row>
        <row r="192">
          <cell r="A192" t="str">
            <v xml:space="preserve">         Gas Daily</v>
          </cell>
          <cell r="C192" t="str">
            <v>GDTEXAS</v>
          </cell>
          <cell r="D192" t="str">
            <v>G</v>
          </cell>
          <cell r="E192">
            <v>-88.4</v>
          </cell>
          <cell r="G192">
            <v>46.329941820000002</v>
          </cell>
          <cell r="I192">
            <v>0</v>
          </cell>
        </row>
        <row r="193">
          <cell r="A193" t="str">
            <v xml:space="preserve">         Gas Daily Options</v>
          </cell>
          <cell r="C193" t="str">
            <v>GDTEXAS</v>
          </cell>
          <cell r="D193" t="str">
            <v>GO</v>
          </cell>
          <cell r="E193">
            <v>0</v>
          </cell>
          <cell r="I193">
            <v>0</v>
          </cell>
        </row>
        <row r="194">
          <cell r="A194" t="str">
            <v xml:space="preserve">         Basis - Notional</v>
          </cell>
          <cell r="C194" t="str">
            <v>GDTEXAS</v>
          </cell>
          <cell r="D194" t="str">
            <v>D</v>
          </cell>
          <cell r="E194">
            <v>0</v>
          </cell>
          <cell r="I194">
            <v>-30.892600000000002</v>
          </cell>
        </row>
        <row r="195">
          <cell r="A195" t="str">
            <v xml:space="preserve">         Basis - Equivalent</v>
          </cell>
          <cell r="C195" t="str">
            <v>GDTEXAS</v>
          </cell>
          <cell r="D195" t="str">
            <v>D</v>
          </cell>
          <cell r="E195">
            <v>0</v>
          </cell>
          <cell r="I195">
            <v>10.8124</v>
          </cell>
        </row>
        <row r="196">
          <cell r="A196" t="str">
            <v xml:space="preserve">         Price</v>
          </cell>
          <cell r="C196" t="str">
            <v>GDTEXAS</v>
          </cell>
          <cell r="D196" t="str">
            <v>P</v>
          </cell>
          <cell r="E196">
            <v>0</v>
          </cell>
          <cell r="I196">
            <v>120.0826</v>
          </cell>
        </row>
        <row r="197">
          <cell r="A197" t="str">
            <v>TOTAL:</v>
          </cell>
          <cell r="E197">
            <v>-88.4</v>
          </cell>
          <cell r="G197">
            <v>46.329941820000002</v>
          </cell>
          <cell r="I197">
            <v>130.89500000000001</v>
          </cell>
        </row>
        <row r="198">
          <cell r="A198" t="str">
            <v>Previous Day Change</v>
          </cell>
          <cell r="E198">
            <v>0</v>
          </cell>
          <cell r="G198">
            <v>0</v>
          </cell>
          <cell r="I198">
            <v>0</v>
          </cell>
        </row>
        <row r="200">
          <cell r="A200" t="str">
            <v xml:space="preserve">      STORAGE  (Schwieger)</v>
          </cell>
        </row>
        <row r="201">
          <cell r="A201" t="str">
            <v xml:space="preserve">         Gas Daily</v>
          </cell>
          <cell r="C201" t="str">
            <v>STORAGE</v>
          </cell>
          <cell r="D201" t="str">
            <v>G</v>
          </cell>
          <cell r="E201">
            <v>0</v>
          </cell>
          <cell r="G201">
            <v>0</v>
          </cell>
          <cell r="I201">
            <v>0</v>
          </cell>
        </row>
        <row r="202">
          <cell r="A202" t="str">
            <v xml:space="preserve">         Index</v>
          </cell>
          <cell r="C202" t="str">
            <v>STORAGE</v>
          </cell>
          <cell r="D202" t="str">
            <v>I</v>
          </cell>
          <cell r="E202">
            <v>0</v>
          </cell>
          <cell r="I202">
            <v>0</v>
          </cell>
        </row>
        <row r="203">
          <cell r="A203" t="str">
            <v xml:space="preserve">         Basis - Notional</v>
          </cell>
          <cell r="C203" t="str">
            <v>STORAGE</v>
          </cell>
          <cell r="D203" t="str">
            <v>D</v>
          </cell>
          <cell r="E203">
            <v>0</v>
          </cell>
          <cell r="I203">
            <v>-75.666299999999978</v>
          </cell>
        </row>
        <row r="204">
          <cell r="A204" t="str">
            <v xml:space="preserve">         Basis - Equivalent</v>
          </cell>
          <cell r="C204" t="str">
            <v>STORAGE</v>
          </cell>
          <cell r="D204" t="str">
            <v>D</v>
          </cell>
          <cell r="E204">
            <v>0</v>
          </cell>
          <cell r="I204">
            <v>0</v>
          </cell>
        </row>
        <row r="205">
          <cell r="A205" t="str">
            <v xml:space="preserve">         Price - Bammel</v>
          </cell>
          <cell r="C205" t="str">
            <v>STORAGE</v>
          </cell>
          <cell r="D205" t="str">
            <v>P</v>
          </cell>
          <cell r="E205">
            <v>0</v>
          </cell>
          <cell r="I205">
            <v>212.93960000000004</v>
          </cell>
        </row>
        <row r="206">
          <cell r="A206" t="str">
            <v xml:space="preserve">         Exotics</v>
          </cell>
          <cell r="C206" t="str">
            <v>STORAGE</v>
          </cell>
          <cell r="D206" t="str">
            <v>KC</v>
          </cell>
          <cell r="E206">
            <v>0</v>
          </cell>
          <cell r="I206">
            <v>0</v>
          </cell>
        </row>
        <row r="207">
          <cell r="A207" t="str">
            <v xml:space="preserve">         Price - Bammel Financial</v>
          </cell>
          <cell r="C207" t="str">
            <v>STORAGEK</v>
          </cell>
          <cell r="D207" t="str">
            <v>P</v>
          </cell>
          <cell r="E207">
            <v>0</v>
          </cell>
          <cell r="I207">
            <v>0</v>
          </cell>
        </row>
        <row r="208">
          <cell r="A208" t="str">
            <v>TOTAL:</v>
          </cell>
          <cell r="E208">
            <v>0</v>
          </cell>
          <cell r="G208">
            <v>0</v>
          </cell>
          <cell r="I208">
            <v>212.93960000000004</v>
          </cell>
        </row>
        <row r="209">
          <cell r="A209" t="str">
            <v>Previous Day Change</v>
          </cell>
          <cell r="E209">
            <v>0</v>
          </cell>
          <cell r="G209">
            <v>0</v>
          </cell>
          <cell r="I209">
            <v>0</v>
          </cell>
        </row>
        <row r="211">
          <cell r="A211" t="str">
            <v>TOTAL TEXAS</v>
          </cell>
        </row>
        <row r="212">
          <cell r="A212" t="str">
            <v xml:space="preserve">       Physical</v>
          </cell>
          <cell r="E212">
            <v>575.45079999999996</v>
          </cell>
          <cell r="G212">
            <v>0</v>
          </cell>
          <cell r="I212">
            <v>0</v>
          </cell>
        </row>
        <row r="213">
          <cell r="A213" t="str">
            <v xml:space="preserve">       Nymex Based Price</v>
          </cell>
        </row>
        <row r="214">
          <cell r="A214" t="str">
            <v xml:space="preserve">       Index</v>
          </cell>
          <cell r="E214">
            <v>0</v>
          </cell>
          <cell r="G214">
            <v>-138.63114216000005</v>
          </cell>
          <cell r="I214">
            <v>0</v>
          </cell>
        </row>
        <row r="215">
          <cell r="A215" t="str">
            <v xml:space="preserve">       Transportation</v>
          </cell>
          <cell r="E215">
            <v>0</v>
          </cell>
          <cell r="G215">
            <v>0</v>
          </cell>
          <cell r="I215">
            <v>0</v>
          </cell>
        </row>
        <row r="216">
          <cell r="A216" t="str">
            <v xml:space="preserve">       Gas Daily</v>
          </cell>
          <cell r="E216">
            <v>-627.29999999999995</v>
          </cell>
          <cell r="G216">
            <v>46.329941820000002</v>
          </cell>
          <cell r="I216">
            <v>0</v>
          </cell>
        </row>
        <row r="217">
          <cell r="A217" t="str">
            <v xml:space="preserve">       Gas Daily Options</v>
          </cell>
          <cell r="E217">
            <v>0</v>
          </cell>
          <cell r="G217">
            <v>0</v>
          </cell>
          <cell r="I217">
            <v>0</v>
          </cell>
        </row>
        <row r="218">
          <cell r="A218" t="str">
            <v xml:space="preserve">       Basis - Notional</v>
          </cell>
          <cell r="E218">
            <v>0</v>
          </cell>
          <cell r="G218">
            <v>0</v>
          </cell>
          <cell r="I218">
            <v>67.031900000000007</v>
          </cell>
        </row>
        <row r="219">
          <cell r="A219" t="str">
            <v xml:space="preserve">       Basis - Equivalent</v>
          </cell>
          <cell r="E219">
            <v>0</v>
          </cell>
          <cell r="G219">
            <v>0</v>
          </cell>
          <cell r="I219">
            <v>-1.9876000000000005</v>
          </cell>
        </row>
        <row r="220">
          <cell r="A220" t="str">
            <v xml:space="preserve">       Price</v>
          </cell>
          <cell r="E220">
            <v>0</v>
          </cell>
          <cell r="G220">
            <v>0</v>
          </cell>
          <cell r="I220">
            <v>370.95180000000005</v>
          </cell>
        </row>
        <row r="221">
          <cell r="A221" t="str">
            <v>TOTAL:</v>
          </cell>
          <cell r="E221">
            <v>-51.849199999999996</v>
          </cell>
          <cell r="G221">
            <v>46.329941820000002</v>
          </cell>
          <cell r="I221">
            <v>368.96420000000006</v>
          </cell>
        </row>
        <row r="222">
          <cell r="A222" t="str">
            <v>Previous Day Change</v>
          </cell>
          <cell r="E222">
            <v>0</v>
          </cell>
          <cell r="G222">
            <v>0</v>
          </cell>
          <cell r="I222">
            <v>0</v>
          </cell>
        </row>
        <row r="224">
          <cell r="A224" t="str">
            <v xml:space="preserve">      WEST  (Allen)</v>
          </cell>
        </row>
        <row r="225">
          <cell r="A225" t="str">
            <v xml:space="preserve">         Physical</v>
          </cell>
          <cell r="C225" t="str">
            <v>IMWEST</v>
          </cell>
          <cell r="D225" t="str">
            <v>PHY</v>
          </cell>
          <cell r="E225">
            <v>-255.4838</v>
          </cell>
          <cell r="I225">
            <v>0</v>
          </cell>
        </row>
        <row r="226">
          <cell r="A226" t="str">
            <v xml:space="preserve">         Nymex Based Price</v>
          </cell>
          <cell r="C226" t="str">
            <v>IMWESTP</v>
          </cell>
          <cell r="D226" t="str">
            <v>PHY</v>
          </cell>
          <cell r="E226">
            <v>0</v>
          </cell>
          <cell r="I226">
            <v>0</v>
          </cell>
        </row>
        <row r="227">
          <cell r="A227" t="str">
            <v xml:space="preserve">         Index</v>
          </cell>
          <cell r="C227" t="str">
            <v>IMWESTI</v>
          </cell>
          <cell r="D227" t="str">
            <v>M</v>
          </cell>
          <cell r="E227">
            <v>0</v>
          </cell>
          <cell r="G227">
            <v>47.790178190000006</v>
          </cell>
          <cell r="I227">
            <v>43.25892180999999</v>
          </cell>
        </row>
        <row r="228">
          <cell r="A228" t="str">
            <v xml:space="preserve">         Transportation</v>
          </cell>
          <cell r="E228">
            <v>0</v>
          </cell>
          <cell r="I228">
            <v>0</v>
          </cell>
        </row>
        <row r="229">
          <cell r="A229" t="str">
            <v xml:space="preserve">         Gas Daily</v>
          </cell>
          <cell r="C229" t="str">
            <v>IMWEST</v>
          </cell>
          <cell r="D229" t="str">
            <v>G</v>
          </cell>
          <cell r="E229">
            <v>199.75</v>
          </cell>
          <cell r="G229">
            <v>0</v>
          </cell>
          <cell r="I229">
            <v>0</v>
          </cell>
        </row>
        <row r="230">
          <cell r="A230" t="str">
            <v xml:space="preserve">         Basis - Notional</v>
          </cell>
          <cell r="C230" t="str">
            <v>IMWEST</v>
          </cell>
          <cell r="D230" t="str">
            <v>D</v>
          </cell>
          <cell r="E230">
            <v>0</v>
          </cell>
          <cell r="I230">
            <v>-311.36619999999999</v>
          </cell>
        </row>
        <row r="231">
          <cell r="A231" t="str">
            <v xml:space="preserve">         Basis - Equivalent</v>
          </cell>
          <cell r="C231" t="str">
            <v>IMWEST</v>
          </cell>
          <cell r="D231" t="str">
            <v>D</v>
          </cell>
          <cell r="E231">
            <v>0</v>
          </cell>
          <cell r="I231">
            <v>-179.25979999999998</v>
          </cell>
        </row>
        <row r="232">
          <cell r="A232" t="str">
            <v xml:space="preserve">         Price</v>
          </cell>
          <cell r="C232" t="str">
            <v>IMWEST</v>
          </cell>
          <cell r="D232" t="str">
            <v>P</v>
          </cell>
          <cell r="E232">
            <v>0</v>
          </cell>
          <cell r="I232">
            <v>3.5521999999999991</v>
          </cell>
        </row>
        <row r="233">
          <cell r="A233" t="str">
            <v>TOTAL:</v>
          </cell>
          <cell r="E233">
            <v>-55.733800000000002</v>
          </cell>
          <cell r="G233">
            <v>47.790178190000006</v>
          </cell>
          <cell r="I233">
            <v>-175.70759999999999</v>
          </cell>
        </row>
        <row r="234">
          <cell r="A234" t="str">
            <v>Previous Day Change</v>
          </cell>
          <cell r="E234">
            <v>0</v>
          </cell>
          <cell r="G234">
            <v>0</v>
          </cell>
          <cell r="I234">
            <v>0</v>
          </cell>
        </row>
        <row r="236">
          <cell r="A236" t="str">
            <v xml:space="preserve">     WEST  (Holst)</v>
          </cell>
        </row>
        <row r="237">
          <cell r="A237" t="str">
            <v xml:space="preserve">         Gas Daily</v>
          </cell>
          <cell r="C237" t="str">
            <v>WEST</v>
          </cell>
          <cell r="D237" t="str">
            <v>G</v>
          </cell>
          <cell r="E237">
            <v>-18</v>
          </cell>
          <cell r="G237">
            <v>0</v>
          </cell>
          <cell r="I237">
            <v>0</v>
          </cell>
        </row>
        <row r="238">
          <cell r="A238" t="str">
            <v xml:space="preserve">         Index</v>
          </cell>
          <cell r="C238" t="str">
            <v>WEST</v>
          </cell>
          <cell r="D238" t="str">
            <v>I</v>
          </cell>
          <cell r="E238">
            <v>0</v>
          </cell>
          <cell r="G238">
            <v>0</v>
          </cell>
          <cell r="I238">
            <v>0</v>
          </cell>
        </row>
        <row r="239">
          <cell r="A239" t="str">
            <v xml:space="preserve">         Basis - Notional</v>
          </cell>
          <cell r="C239" t="str">
            <v>WEST</v>
          </cell>
          <cell r="D239" t="str">
            <v>D</v>
          </cell>
          <cell r="E239">
            <v>0</v>
          </cell>
          <cell r="I239">
            <v>430.87700000000001</v>
          </cell>
        </row>
        <row r="240">
          <cell r="A240" t="str">
            <v xml:space="preserve">         Basis - Equivalent</v>
          </cell>
          <cell r="C240" t="str">
            <v>WEST</v>
          </cell>
          <cell r="D240" t="str">
            <v>D</v>
          </cell>
          <cell r="E240">
            <v>0</v>
          </cell>
          <cell r="I240">
            <v>-70.566699999999997</v>
          </cell>
        </row>
        <row r="241">
          <cell r="A241" t="str">
            <v xml:space="preserve">         Price</v>
          </cell>
          <cell r="C241" t="str">
            <v>WEST</v>
          </cell>
          <cell r="D241" t="str">
            <v>P</v>
          </cell>
          <cell r="E241">
            <v>0</v>
          </cell>
          <cell r="I241">
            <v>69.231099999999998</v>
          </cell>
        </row>
        <row r="242">
          <cell r="A242" t="str">
            <v xml:space="preserve">         Transportation</v>
          </cell>
          <cell r="C242" t="str">
            <v>WEST</v>
          </cell>
          <cell r="D242" t="str">
            <v>KC</v>
          </cell>
          <cell r="E242">
            <v>0</v>
          </cell>
          <cell r="I242">
            <v>-13.630699582872694</v>
          </cell>
        </row>
        <row r="243">
          <cell r="A243" t="str">
            <v>TOTAL:</v>
          </cell>
          <cell r="E243">
            <v>-18</v>
          </cell>
          <cell r="G243">
            <v>0</v>
          </cell>
          <cell r="I243">
            <v>-1.3355999999999995</v>
          </cell>
        </row>
        <row r="244">
          <cell r="A244" t="str">
            <v>Previous Day Change</v>
          </cell>
          <cell r="E244">
            <v>0</v>
          </cell>
          <cell r="G244">
            <v>0</v>
          </cell>
          <cell r="I244">
            <v>0</v>
          </cell>
        </row>
        <row r="246">
          <cell r="A246" t="str">
            <v xml:space="preserve">     FT-NORTHWEST (Ermis)</v>
          </cell>
        </row>
        <row r="247">
          <cell r="A247" t="str">
            <v xml:space="preserve">         Gas Daily</v>
          </cell>
          <cell r="C247" t="str">
            <v>NWEST</v>
          </cell>
          <cell r="D247" t="str">
            <v>G</v>
          </cell>
          <cell r="E247">
            <v>0</v>
          </cell>
          <cell r="G247">
            <v>0</v>
          </cell>
          <cell r="I247">
            <v>0</v>
          </cell>
        </row>
        <row r="248">
          <cell r="A248" t="str">
            <v xml:space="preserve">         Index</v>
          </cell>
          <cell r="C248" t="str">
            <v>NWEST</v>
          </cell>
          <cell r="D248" t="str">
            <v>I</v>
          </cell>
          <cell r="E248">
            <v>0</v>
          </cell>
          <cell r="G248">
            <v>0</v>
          </cell>
          <cell r="I248">
            <v>0</v>
          </cell>
        </row>
        <row r="249">
          <cell r="A249" t="str">
            <v xml:space="preserve">         Basis - Notional</v>
          </cell>
          <cell r="C249" t="str">
            <v>NWEST</v>
          </cell>
          <cell r="D249" t="str">
            <v>D</v>
          </cell>
          <cell r="E249">
            <v>0</v>
          </cell>
          <cell r="I249">
            <v>280.19099999999997</v>
          </cell>
        </row>
        <row r="250">
          <cell r="A250" t="str">
            <v xml:space="preserve">         Basis - Equivalent</v>
          </cell>
          <cell r="C250" t="str">
            <v>NWEST</v>
          </cell>
          <cell r="D250" t="str">
            <v>D</v>
          </cell>
          <cell r="E250">
            <v>0</v>
          </cell>
          <cell r="I250">
            <v>-72.405500000000004</v>
          </cell>
        </row>
        <row r="251">
          <cell r="A251" t="str">
            <v xml:space="preserve">         Price</v>
          </cell>
          <cell r="C251" t="str">
            <v>NWEST</v>
          </cell>
          <cell r="D251" t="str">
            <v>P</v>
          </cell>
          <cell r="E251">
            <v>0</v>
          </cell>
          <cell r="I251">
            <v>63.778300000000002</v>
          </cell>
        </row>
        <row r="252">
          <cell r="A252" t="str">
            <v xml:space="preserve">         Transportation</v>
          </cell>
          <cell r="C252" t="str">
            <v>NWEST</v>
          </cell>
          <cell r="D252" t="str">
            <v>KC</v>
          </cell>
          <cell r="E252">
            <v>0</v>
          </cell>
          <cell r="I252">
            <v>0</v>
          </cell>
        </row>
        <row r="253">
          <cell r="A253" t="str">
            <v>TOTAL:</v>
          </cell>
          <cell r="E253">
            <v>0</v>
          </cell>
          <cell r="G253">
            <v>0</v>
          </cell>
          <cell r="I253">
            <v>-8.627200000000002</v>
          </cell>
        </row>
        <row r="254">
          <cell r="A254" t="str">
            <v>Previous Day Change</v>
          </cell>
          <cell r="E254">
            <v>0</v>
          </cell>
          <cell r="G254">
            <v>0</v>
          </cell>
          <cell r="I254">
            <v>0</v>
          </cell>
        </row>
        <row r="256">
          <cell r="A256" t="str">
            <v xml:space="preserve">     FT-MGMT-WEST (Allen)</v>
          </cell>
        </row>
        <row r="257">
          <cell r="A257" t="str">
            <v xml:space="preserve">         Gas Daily</v>
          </cell>
          <cell r="C257" t="str">
            <v>MGMTWEST</v>
          </cell>
          <cell r="D257" t="str">
            <v>G</v>
          </cell>
          <cell r="E257">
            <v>0</v>
          </cell>
          <cell r="G257">
            <v>0</v>
          </cell>
          <cell r="I257">
            <v>0</v>
          </cell>
        </row>
        <row r="258">
          <cell r="A258" t="str">
            <v xml:space="preserve">         Index</v>
          </cell>
          <cell r="C258" t="str">
            <v>MGMTWEST</v>
          </cell>
          <cell r="D258" t="str">
            <v>I</v>
          </cell>
          <cell r="E258">
            <v>0</v>
          </cell>
          <cell r="G258">
            <v>0</v>
          </cell>
          <cell r="I258">
            <v>0</v>
          </cell>
        </row>
        <row r="259">
          <cell r="A259" t="str">
            <v xml:space="preserve">         Basis - Notional</v>
          </cell>
          <cell r="C259" t="str">
            <v>MGMTWEST</v>
          </cell>
          <cell r="D259" t="str">
            <v>D</v>
          </cell>
          <cell r="E259">
            <v>0</v>
          </cell>
          <cell r="I259">
            <v>0</v>
          </cell>
        </row>
        <row r="260">
          <cell r="A260" t="str">
            <v xml:space="preserve">         Basis - Equivalent</v>
          </cell>
          <cell r="C260" t="str">
            <v>MGMTWEST</v>
          </cell>
          <cell r="D260" t="str">
            <v>D</v>
          </cell>
          <cell r="E260">
            <v>0</v>
          </cell>
          <cell r="I260">
            <v>0</v>
          </cell>
        </row>
        <row r="261">
          <cell r="A261" t="str">
            <v xml:space="preserve">         Price</v>
          </cell>
          <cell r="C261" t="str">
            <v>MGMTWEST</v>
          </cell>
          <cell r="D261" t="str">
            <v>P</v>
          </cell>
          <cell r="E261">
            <v>0</v>
          </cell>
          <cell r="I261">
            <v>0</v>
          </cell>
        </row>
        <row r="262">
          <cell r="A262" t="str">
            <v xml:space="preserve">         Transportation</v>
          </cell>
          <cell r="C262" t="str">
            <v>MGMTWEST</v>
          </cell>
          <cell r="D262" t="str">
            <v>KC</v>
          </cell>
          <cell r="E262">
            <v>0</v>
          </cell>
          <cell r="I262">
            <v>0</v>
          </cell>
        </row>
        <row r="263">
          <cell r="A263" t="str">
            <v>TOTAL:</v>
          </cell>
          <cell r="E263">
            <v>0</v>
          </cell>
          <cell r="G263">
            <v>0</v>
          </cell>
          <cell r="I263">
            <v>0</v>
          </cell>
        </row>
        <row r="264">
          <cell r="A264" t="str">
            <v>Previous Day Change</v>
          </cell>
          <cell r="E264">
            <v>0</v>
          </cell>
          <cell r="G264">
            <v>0</v>
          </cell>
          <cell r="I264">
            <v>0</v>
          </cell>
        </row>
        <row r="265">
          <cell r="A265" t="str">
            <v xml:space="preserve">     WEST-EOL  (Allen)</v>
          </cell>
        </row>
        <row r="266">
          <cell r="A266" t="str">
            <v xml:space="preserve">         Gas Daily</v>
          </cell>
          <cell r="C266" t="str">
            <v>WESTEOL</v>
          </cell>
          <cell r="D266" t="str">
            <v>G</v>
          </cell>
          <cell r="E266">
            <v>0</v>
          </cell>
          <cell r="G266">
            <v>0</v>
          </cell>
          <cell r="I266">
            <v>0</v>
          </cell>
        </row>
        <row r="267">
          <cell r="A267" t="str">
            <v xml:space="preserve">         Index</v>
          </cell>
          <cell r="C267" t="str">
            <v>WESTEOL</v>
          </cell>
          <cell r="D267" t="str">
            <v>I</v>
          </cell>
          <cell r="E267">
            <v>0</v>
          </cell>
          <cell r="G267">
            <v>0</v>
          </cell>
          <cell r="I267">
            <v>0</v>
          </cell>
        </row>
        <row r="268">
          <cell r="A268" t="str">
            <v xml:space="preserve">         Basis - Notional</v>
          </cell>
          <cell r="C268" t="str">
            <v>WESTEOL</v>
          </cell>
          <cell r="D268" t="str">
            <v>D</v>
          </cell>
          <cell r="E268">
            <v>0</v>
          </cell>
          <cell r="I268">
            <v>0</v>
          </cell>
        </row>
        <row r="269">
          <cell r="A269" t="str">
            <v xml:space="preserve">         Basis - Equivalent</v>
          </cell>
          <cell r="C269" t="str">
            <v>WESTEOL</v>
          </cell>
          <cell r="D269" t="str">
            <v>D</v>
          </cell>
          <cell r="E269">
            <v>0</v>
          </cell>
          <cell r="I269">
            <v>0</v>
          </cell>
        </row>
        <row r="270">
          <cell r="A270" t="str">
            <v xml:space="preserve">         Price</v>
          </cell>
          <cell r="C270" t="str">
            <v>WESTEOL</v>
          </cell>
          <cell r="D270" t="str">
            <v>P</v>
          </cell>
          <cell r="E270">
            <v>0</v>
          </cell>
          <cell r="I270">
            <v>0</v>
          </cell>
        </row>
        <row r="271">
          <cell r="A271" t="str">
            <v xml:space="preserve">         Transportation</v>
          </cell>
          <cell r="C271" t="str">
            <v>WESTEOL</v>
          </cell>
          <cell r="D271" t="str">
            <v>KC</v>
          </cell>
          <cell r="E271">
            <v>0</v>
          </cell>
          <cell r="I271">
            <v>0</v>
          </cell>
        </row>
        <row r="272">
          <cell r="A272" t="str">
            <v>TOTAL:</v>
          </cell>
          <cell r="E272">
            <v>0</v>
          </cell>
          <cell r="G272">
            <v>0</v>
          </cell>
          <cell r="I272">
            <v>0</v>
          </cell>
        </row>
      </sheetData>
      <sheetData sheetId="12">
        <row r="7">
          <cell r="A7" t="str">
            <v xml:space="preserve">   (Positions in Cont. Equiv.)     From:</v>
          </cell>
          <cell r="E7">
            <v>36708</v>
          </cell>
          <cell r="G7" t="str">
            <v>August</v>
          </cell>
          <cell r="I7">
            <v>36739</v>
          </cell>
        </row>
        <row r="8">
          <cell r="A8" t="str">
            <v>To:</v>
          </cell>
          <cell r="E8">
            <v>36708</v>
          </cell>
          <cell r="G8" t="str">
            <v>Index</v>
          </cell>
          <cell r="I8">
            <v>36739</v>
          </cell>
        </row>
        <row r="11">
          <cell r="A11" t="str">
            <v xml:space="preserve">      EAST  (Neal)</v>
          </cell>
        </row>
        <row r="12">
          <cell r="A12" t="str">
            <v xml:space="preserve">         Physical</v>
          </cell>
          <cell r="C12" t="str">
            <v>IMNORTHEAST</v>
          </cell>
          <cell r="D12" t="str">
            <v>PHY</v>
          </cell>
          <cell r="E12">
            <v>0</v>
          </cell>
          <cell r="G12">
            <v>0</v>
          </cell>
          <cell r="I12">
            <v>0</v>
          </cell>
        </row>
        <row r="13">
          <cell r="A13" t="str">
            <v xml:space="preserve">         Nymex Based Price</v>
          </cell>
          <cell r="C13" t="str">
            <v>IMEAST</v>
          </cell>
          <cell r="D13" t="str">
            <v>PHY</v>
          </cell>
          <cell r="E13">
            <v>0</v>
          </cell>
          <cell r="G13">
            <v>0</v>
          </cell>
          <cell r="I13">
            <v>0</v>
          </cell>
        </row>
        <row r="14">
          <cell r="A14" t="str">
            <v xml:space="preserve">         Index</v>
          </cell>
          <cell r="C14" t="str">
            <v>IMEASTI</v>
          </cell>
          <cell r="D14" t="str">
            <v>M</v>
          </cell>
          <cell r="E14">
            <v>0</v>
          </cell>
          <cell r="G14">
            <v>0</v>
          </cell>
          <cell r="I14">
            <v>0</v>
          </cell>
        </row>
        <row r="15">
          <cell r="A15" t="str">
            <v xml:space="preserve">         Transportation</v>
          </cell>
          <cell r="E15">
            <v>0</v>
          </cell>
          <cell r="G15">
            <v>0</v>
          </cell>
          <cell r="I15">
            <v>0</v>
          </cell>
        </row>
        <row r="16">
          <cell r="A16" t="str">
            <v xml:space="preserve">         Gas Daily</v>
          </cell>
          <cell r="C16" t="str">
            <v>IMNORTHEAST</v>
          </cell>
          <cell r="D16" t="str">
            <v>G</v>
          </cell>
          <cell r="E16">
            <v>0</v>
          </cell>
          <cell r="G16">
            <v>0</v>
          </cell>
          <cell r="I16">
            <v>0</v>
          </cell>
        </row>
        <row r="17">
          <cell r="A17" t="str">
            <v xml:space="preserve">         Basis - Notional</v>
          </cell>
          <cell r="C17" t="str">
            <v>IMNORTHEAST</v>
          </cell>
          <cell r="D17" t="str">
            <v>D</v>
          </cell>
          <cell r="E17">
            <v>0</v>
          </cell>
          <cell r="G17">
            <v>0</v>
          </cell>
          <cell r="I17">
            <v>0</v>
          </cell>
        </row>
        <row r="18">
          <cell r="A18" t="str">
            <v xml:space="preserve">         Basis - Equivalent</v>
          </cell>
          <cell r="C18" t="str">
            <v>IMNORTHEAST</v>
          </cell>
          <cell r="D18" t="str">
            <v>D</v>
          </cell>
          <cell r="E18">
            <v>0</v>
          </cell>
          <cell r="G18">
            <v>0</v>
          </cell>
          <cell r="I18">
            <v>0</v>
          </cell>
        </row>
        <row r="19">
          <cell r="A19" t="str">
            <v xml:space="preserve">         Price</v>
          </cell>
          <cell r="C19" t="str">
            <v>IMNORTHEAST</v>
          </cell>
          <cell r="D19" t="str">
            <v>P</v>
          </cell>
          <cell r="E19">
            <v>0</v>
          </cell>
          <cell r="G19">
            <v>0</v>
          </cell>
          <cell r="I19">
            <v>0</v>
          </cell>
        </row>
        <row r="20">
          <cell r="A20" t="str">
            <v>TOTAL:</v>
          </cell>
          <cell r="E20">
            <v>0</v>
          </cell>
          <cell r="G20">
            <v>0</v>
          </cell>
          <cell r="I20">
            <v>0</v>
          </cell>
        </row>
        <row r="23">
          <cell r="A23" t="str">
            <v xml:space="preserve">      STORAGE-EAST  (Neal)</v>
          </cell>
        </row>
        <row r="24">
          <cell r="A24" t="str">
            <v xml:space="preserve">         Physical</v>
          </cell>
          <cell r="E24">
            <v>0</v>
          </cell>
          <cell r="G24">
            <v>0</v>
          </cell>
          <cell r="I24">
            <v>0</v>
          </cell>
        </row>
        <row r="25">
          <cell r="A25" t="str">
            <v xml:space="preserve">         Gas Daily</v>
          </cell>
          <cell r="E25">
            <v>0</v>
          </cell>
          <cell r="G25">
            <v>0</v>
          </cell>
          <cell r="I25">
            <v>0</v>
          </cell>
        </row>
        <row r="26">
          <cell r="A26" t="str">
            <v xml:space="preserve">         Index</v>
          </cell>
          <cell r="E26">
            <v>0</v>
          </cell>
          <cell r="G26">
            <v>0</v>
          </cell>
          <cell r="I26">
            <v>0</v>
          </cell>
        </row>
        <row r="27">
          <cell r="A27" t="str">
            <v xml:space="preserve">         Basis - Notional</v>
          </cell>
          <cell r="C27" t="str">
            <v>IMNESTORAGE</v>
          </cell>
          <cell r="D27" t="str">
            <v>D</v>
          </cell>
          <cell r="E27">
            <v>0</v>
          </cell>
          <cell r="G27">
            <v>0</v>
          </cell>
          <cell r="I27">
            <v>0</v>
          </cell>
        </row>
        <row r="28">
          <cell r="A28" t="str">
            <v xml:space="preserve">         Basis - Equivalent</v>
          </cell>
          <cell r="C28" t="str">
            <v>IMNESTORAGE</v>
          </cell>
          <cell r="D28" t="str">
            <v>D</v>
          </cell>
          <cell r="E28">
            <v>0</v>
          </cell>
          <cell r="G28">
            <v>0</v>
          </cell>
          <cell r="I28">
            <v>0</v>
          </cell>
        </row>
        <row r="29">
          <cell r="A29" t="str">
            <v xml:space="preserve">         Price</v>
          </cell>
          <cell r="C29" t="str">
            <v>IMNESTORAGE</v>
          </cell>
          <cell r="D29" t="str">
            <v>P</v>
          </cell>
          <cell r="E29">
            <v>0</v>
          </cell>
          <cell r="G29">
            <v>0</v>
          </cell>
          <cell r="I29">
            <v>0</v>
          </cell>
        </row>
        <row r="30">
          <cell r="A30" t="str">
            <v>TOTAL:</v>
          </cell>
          <cell r="E30">
            <v>0</v>
          </cell>
          <cell r="G30">
            <v>0</v>
          </cell>
          <cell r="I30">
            <v>0</v>
          </cell>
        </row>
        <row r="33">
          <cell r="A33" t="str">
            <v xml:space="preserve">      FT-SOUTHEAST  (Neal)</v>
          </cell>
        </row>
        <row r="34">
          <cell r="A34" t="str">
            <v xml:space="preserve">         Physical</v>
          </cell>
          <cell r="C34" t="str">
            <v>FTSE</v>
          </cell>
          <cell r="D34" t="str">
            <v>PHY</v>
          </cell>
          <cell r="E34">
            <v>0</v>
          </cell>
          <cell r="G34">
            <v>0</v>
          </cell>
          <cell r="I34">
            <v>0</v>
          </cell>
        </row>
        <row r="35">
          <cell r="A35" t="str">
            <v xml:space="preserve">         Gas Daily</v>
          </cell>
          <cell r="C35" t="str">
            <v>FTSE</v>
          </cell>
          <cell r="D35" t="str">
            <v>G</v>
          </cell>
          <cell r="E35">
            <v>0</v>
          </cell>
          <cell r="G35">
            <v>0</v>
          </cell>
          <cell r="I35">
            <v>0</v>
          </cell>
        </row>
        <row r="36">
          <cell r="A36" t="str">
            <v xml:space="preserve">         Index</v>
          </cell>
          <cell r="C36" t="str">
            <v>FTSE</v>
          </cell>
          <cell r="D36" t="str">
            <v>I</v>
          </cell>
          <cell r="E36">
            <v>0</v>
          </cell>
          <cell r="G36">
            <v>0</v>
          </cell>
          <cell r="I36">
            <v>0</v>
          </cell>
        </row>
        <row r="37">
          <cell r="A37" t="str">
            <v xml:space="preserve">         Basis - Notional</v>
          </cell>
          <cell r="C37" t="str">
            <v>FTSE</v>
          </cell>
          <cell r="D37" t="str">
            <v>D</v>
          </cell>
          <cell r="E37">
            <v>0</v>
          </cell>
          <cell r="G37">
            <v>0</v>
          </cell>
          <cell r="I37">
            <v>0</v>
          </cell>
        </row>
        <row r="38">
          <cell r="A38" t="str">
            <v xml:space="preserve">         Basis - Equivalent</v>
          </cell>
          <cell r="C38" t="str">
            <v>FTSE</v>
          </cell>
          <cell r="D38" t="str">
            <v>D</v>
          </cell>
          <cell r="E38">
            <v>0</v>
          </cell>
          <cell r="G38">
            <v>0</v>
          </cell>
          <cell r="I38">
            <v>0</v>
          </cell>
        </row>
        <row r="39">
          <cell r="A39" t="str">
            <v xml:space="preserve">         Price</v>
          </cell>
          <cell r="C39" t="str">
            <v>FTSE</v>
          </cell>
          <cell r="D39" t="str">
            <v>P</v>
          </cell>
          <cell r="E39">
            <v>0</v>
          </cell>
          <cell r="G39">
            <v>0</v>
          </cell>
          <cell r="I39">
            <v>0</v>
          </cell>
        </row>
        <row r="40">
          <cell r="A40" t="str">
            <v>TOTAL:</v>
          </cell>
          <cell r="E40">
            <v>0</v>
          </cell>
          <cell r="G40">
            <v>0</v>
          </cell>
          <cell r="I40">
            <v>0</v>
          </cell>
        </row>
        <row r="43">
          <cell r="A43" t="str">
            <v xml:space="preserve">      TRANSPORTATION  (McPherson)</v>
          </cell>
        </row>
        <row r="44">
          <cell r="A44" t="str">
            <v xml:space="preserve">         Gas Daily</v>
          </cell>
          <cell r="C44" t="str">
            <v>TRANSP</v>
          </cell>
          <cell r="D44" t="str">
            <v>G</v>
          </cell>
          <cell r="E44">
            <v>0</v>
          </cell>
          <cell r="I44">
            <v>0</v>
          </cell>
        </row>
        <row r="45">
          <cell r="A45" t="str">
            <v xml:space="preserve">         Index</v>
          </cell>
          <cell r="C45" t="str">
            <v>TRANSP</v>
          </cell>
          <cell r="D45" t="str">
            <v>I</v>
          </cell>
          <cell r="E45">
            <v>0</v>
          </cell>
          <cell r="I45">
            <v>0</v>
          </cell>
        </row>
        <row r="46">
          <cell r="A46" t="str">
            <v xml:space="preserve">         Basis - Notional</v>
          </cell>
          <cell r="C46" t="str">
            <v>TRANSP</v>
          </cell>
          <cell r="D46" t="str">
            <v>D</v>
          </cell>
          <cell r="E46">
            <v>0</v>
          </cell>
          <cell r="I46">
            <v>0</v>
          </cell>
        </row>
        <row r="47">
          <cell r="A47" t="str">
            <v xml:space="preserve">         Basis - Equivalent</v>
          </cell>
          <cell r="C47" t="str">
            <v>TRANSP</v>
          </cell>
          <cell r="D47" t="str">
            <v>D</v>
          </cell>
          <cell r="E47">
            <v>0</v>
          </cell>
          <cell r="I47">
            <v>0</v>
          </cell>
        </row>
        <row r="48">
          <cell r="A48" t="str">
            <v xml:space="preserve">         Price</v>
          </cell>
          <cell r="C48" t="str">
            <v>TRANSP</v>
          </cell>
          <cell r="D48" t="str">
            <v>P</v>
          </cell>
          <cell r="E48">
            <v>0</v>
          </cell>
          <cell r="I48">
            <v>0</v>
          </cell>
        </row>
        <row r="49">
          <cell r="A49" t="str">
            <v xml:space="preserve">         Exotics</v>
          </cell>
          <cell r="C49" t="str">
            <v>TRANSP</v>
          </cell>
          <cell r="D49" t="str">
            <v>KC</v>
          </cell>
          <cell r="E49">
            <v>0</v>
          </cell>
          <cell r="I49">
            <v>0</v>
          </cell>
        </row>
        <row r="50">
          <cell r="A50" t="str">
            <v>TOTAL:</v>
          </cell>
          <cell r="E50">
            <v>0</v>
          </cell>
          <cell r="I50">
            <v>0</v>
          </cell>
        </row>
        <row r="53">
          <cell r="A53" t="str">
            <v xml:space="preserve">      EAST  (Brawner)</v>
          </cell>
        </row>
        <row r="54">
          <cell r="A54" t="str">
            <v xml:space="preserve">         Gas Daily</v>
          </cell>
          <cell r="C54" t="str">
            <v>EAST</v>
          </cell>
          <cell r="D54" t="str">
            <v>G</v>
          </cell>
          <cell r="E54">
            <v>0</v>
          </cell>
          <cell r="G54">
            <v>0</v>
          </cell>
          <cell r="I54">
            <v>0</v>
          </cell>
        </row>
        <row r="55">
          <cell r="A55" t="str">
            <v xml:space="preserve">         Index</v>
          </cell>
          <cell r="C55" t="str">
            <v>EAST</v>
          </cell>
          <cell r="D55" t="str">
            <v>I</v>
          </cell>
          <cell r="E55">
            <v>0</v>
          </cell>
          <cell r="G55">
            <v>0</v>
          </cell>
          <cell r="I55">
            <v>0</v>
          </cell>
        </row>
        <row r="56">
          <cell r="A56" t="str">
            <v xml:space="preserve">         Basis - Notional</v>
          </cell>
          <cell r="C56" t="str">
            <v>EAST</v>
          </cell>
          <cell r="D56" t="str">
            <v>D</v>
          </cell>
          <cell r="E56">
            <v>0</v>
          </cell>
          <cell r="G56">
            <v>0</v>
          </cell>
          <cell r="I56">
            <v>0</v>
          </cell>
        </row>
        <row r="57">
          <cell r="A57" t="str">
            <v xml:space="preserve">         Basis - Equivalent</v>
          </cell>
          <cell r="C57" t="str">
            <v>EAST</v>
          </cell>
          <cell r="D57" t="str">
            <v>D</v>
          </cell>
          <cell r="E57">
            <v>0</v>
          </cell>
          <cell r="G57">
            <v>0</v>
          </cell>
          <cell r="I57">
            <v>0</v>
          </cell>
        </row>
        <row r="58">
          <cell r="A58" t="str">
            <v xml:space="preserve">         Price</v>
          </cell>
          <cell r="C58" t="str">
            <v>EAST</v>
          </cell>
          <cell r="D58" t="str">
            <v>P</v>
          </cell>
          <cell r="E58">
            <v>0</v>
          </cell>
          <cell r="G58">
            <v>0</v>
          </cell>
          <cell r="I58">
            <v>0</v>
          </cell>
        </row>
        <row r="59">
          <cell r="A59" t="str">
            <v xml:space="preserve">         Transportation</v>
          </cell>
          <cell r="C59" t="str">
            <v>EAST</v>
          </cell>
          <cell r="D59" t="str">
            <v>KC</v>
          </cell>
          <cell r="E59">
            <v>0</v>
          </cell>
          <cell r="G59">
            <v>0</v>
          </cell>
          <cell r="I59">
            <v>0</v>
          </cell>
        </row>
        <row r="60">
          <cell r="A60" t="str">
            <v>TOTAL:</v>
          </cell>
          <cell r="E60">
            <v>0</v>
          </cell>
          <cell r="G60">
            <v>0</v>
          </cell>
          <cell r="I60">
            <v>0</v>
          </cell>
        </row>
        <row r="63">
          <cell r="A63" t="str">
            <v xml:space="preserve">      NORTHEAST  (McKay)</v>
          </cell>
        </row>
        <row r="64">
          <cell r="A64" t="str">
            <v xml:space="preserve">         Gas Daily</v>
          </cell>
          <cell r="C64" t="str">
            <v>NEWYORK</v>
          </cell>
          <cell r="D64" t="str">
            <v>G</v>
          </cell>
          <cell r="E64">
            <v>0</v>
          </cell>
          <cell r="G64">
            <v>0</v>
          </cell>
          <cell r="I64">
            <v>0</v>
          </cell>
        </row>
        <row r="65">
          <cell r="A65" t="str">
            <v xml:space="preserve">         Index</v>
          </cell>
          <cell r="C65" t="str">
            <v>NEWYORK</v>
          </cell>
          <cell r="D65" t="str">
            <v>I</v>
          </cell>
          <cell r="E65">
            <v>0</v>
          </cell>
          <cell r="G65">
            <v>0</v>
          </cell>
          <cell r="I65">
            <v>0</v>
          </cell>
        </row>
        <row r="66">
          <cell r="A66" t="str">
            <v xml:space="preserve">         Basis - Notional</v>
          </cell>
          <cell r="C66" t="str">
            <v>NEWYORK</v>
          </cell>
          <cell r="D66" t="str">
            <v>D</v>
          </cell>
          <cell r="E66">
            <v>0</v>
          </cell>
          <cell r="G66">
            <v>0</v>
          </cell>
          <cell r="I66">
            <v>0</v>
          </cell>
        </row>
        <row r="67">
          <cell r="A67" t="str">
            <v xml:space="preserve">         Basis - Equivalent</v>
          </cell>
          <cell r="C67" t="str">
            <v>NEWYORK</v>
          </cell>
          <cell r="D67" t="str">
            <v>D</v>
          </cell>
          <cell r="E67">
            <v>0</v>
          </cell>
          <cell r="G67">
            <v>0</v>
          </cell>
          <cell r="I67">
            <v>0</v>
          </cell>
        </row>
        <row r="68">
          <cell r="A68" t="str">
            <v xml:space="preserve">         Price</v>
          </cell>
          <cell r="C68" t="str">
            <v>NEWYORK</v>
          </cell>
          <cell r="D68" t="str">
            <v>P</v>
          </cell>
          <cell r="E68">
            <v>0</v>
          </cell>
          <cell r="G68">
            <v>0</v>
          </cell>
          <cell r="I68">
            <v>0</v>
          </cell>
        </row>
        <row r="69">
          <cell r="A69" t="str">
            <v xml:space="preserve">         Transportation</v>
          </cell>
          <cell r="C69" t="str">
            <v>NEWYORK</v>
          </cell>
          <cell r="D69" t="str">
            <v>KC</v>
          </cell>
          <cell r="E69">
            <v>0</v>
          </cell>
          <cell r="G69">
            <v>0</v>
          </cell>
          <cell r="I69">
            <v>0</v>
          </cell>
        </row>
        <row r="70">
          <cell r="A70" t="str">
            <v>TOTAL:</v>
          </cell>
          <cell r="E70">
            <v>0</v>
          </cell>
          <cell r="G70">
            <v>0</v>
          </cell>
          <cell r="I70">
            <v>0</v>
          </cell>
        </row>
        <row r="73">
          <cell r="A73" t="str">
            <v xml:space="preserve">      GAS DAILY - EAST  (Mullholland)</v>
          </cell>
        </row>
        <row r="74">
          <cell r="A74" t="str">
            <v xml:space="preserve">         Gas Daily </v>
          </cell>
          <cell r="C74" t="str">
            <v>GDNEWxxx</v>
          </cell>
          <cell r="D74" t="str">
            <v>G</v>
          </cell>
          <cell r="E74">
            <v>0</v>
          </cell>
          <cell r="G74">
            <v>0</v>
          </cell>
          <cell r="I74">
            <v>0</v>
          </cell>
        </row>
        <row r="75">
          <cell r="A75" t="str">
            <v xml:space="preserve">         Gas Daily Options</v>
          </cell>
          <cell r="C75" t="str">
            <v>GDNEWxxx</v>
          </cell>
          <cell r="D75" t="str">
            <v>GO</v>
          </cell>
          <cell r="E75">
            <v>0</v>
          </cell>
          <cell r="G75">
            <v>0</v>
          </cell>
          <cell r="I75">
            <v>0</v>
          </cell>
        </row>
        <row r="76">
          <cell r="A76" t="str">
            <v xml:space="preserve">         Basis - Notional</v>
          </cell>
          <cell r="C76" t="str">
            <v>GDNEWxxx</v>
          </cell>
          <cell r="D76" t="str">
            <v>D</v>
          </cell>
          <cell r="E76">
            <v>0</v>
          </cell>
          <cell r="G76">
            <v>0</v>
          </cell>
          <cell r="I76">
            <v>0</v>
          </cell>
        </row>
        <row r="77">
          <cell r="A77" t="str">
            <v xml:space="preserve">         Basis - Equivalent</v>
          </cell>
          <cell r="C77" t="str">
            <v>GDNEWxxx</v>
          </cell>
          <cell r="D77" t="str">
            <v>D</v>
          </cell>
          <cell r="E77">
            <v>0</v>
          </cell>
          <cell r="G77">
            <v>0</v>
          </cell>
          <cell r="I77">
            <v>0</v>
          </cell>
        </row>
        <row r="78">
          <cell r="A78" t="str">
            <v xml:space="preserve">         Price</v>
          </cell>
          <cell r="C78" t="str">
            <v>GDNEWxxx</v>
          </cell>
          <cell r="D78" t="str">
            <v>P</v>
          </cell>
          <cell r="E78">
            <v>0</v>
          </cell>
          <cell r="I78">
            <v>0</v>
          </cell>
        </row>
        <row r="79">
          <cell r="A79" t="str">
            <v>TOTAL:</v>
          </cell>
          <cell r="E79">
            <v>0</v>
          </cell>
          <cell r="G79">
            <v>0</v>
          </cell>
          <cell r="I79">
            <v>0</v>
          </cell>
        </row>
        <row r="82">
          <cell r="A82" t="str">
            <v>TOTAL EAST</v>
          </cell>
        </row>
        <row r="83">
          <cell r="A83" t="str">
            <v xml:space="preserve">       Physical</v>
          </cell>
          <cell r="E83">
            <v>0</v>
          </cell>
          <cell r="G83">
            <v>0</v>
          </cell>
          <cell r="I83">
            <v>0</v>
          </cell>
        </row>
        <row r="84">
          <cell r="A84" t="str">
            <v xml:space="preserve">       Nymex Based Price</v>
          </cell>
        </row>
        <row r="85">
          <cell r="A85" t="str">
            <v xml:space="preserve">       Index</v>
          </cell>
          <cell r="E85">
            <v>0</v>
          </cell>
          <cell r="G85">
            <v>0</v>
          </cell>
          <cell r="I85">
            <v>0</v>
          </cell>
        </row>
        <row r="86">
          <cell r="A86" t="str">
            <v xml:space="preserve">       Transportation</v>
          </cell>
          <cell r="E86">
            <v>0</v>
          </cell>
          <cell r="G86">
            <v>0</v>
          </cell>
          <cell r="I86">
            <v>0</v>
          </cell>
        </row>
        <row r="87">
          <cell r="A87" t="str">
            <v xml:space="preserve">       Gas Daily</v>
          </cell>
          <cell r="E87">
            <v>0</v>
          </cell>
          <cell r="G87">
            <v>0</v>
          </cell>
          <cell r="I87">
            <v>0</v>
          </cell>
        </row>
        <row r="88">
          <cell r="A88" t="str">
            <v>Gas Daily Options</v>
          </cell>
          <cell r="E88">
            <v>0</v>
          </cell>
          <cell r="G88">
            <v>0</v>
          </cell>
          <cell r="I88">
            <v>0</v>
          </cell>
        </row>
        <row r="89">
          <cell r="A89" t="str">
            <v xml:space="preserve">       Basis - Notional</v>
          </cell>
          <cell r="E89">
            <v>0</v>
          </cell>
          <cell r="G89">
            <v>0</v>
          </cell>
          <cell r="I89">
            <v>0</v>
          </cell>
        </row>
        <row r="90">
          <cell r="A90" t="str">
            <v xml:space="preserve">       Basis - Equivalent</v>
          </cell>
          <cell r="E90">
            <v>0</v>
          </cell>
          <cell r="G90">
            <v>0</v>
          </cell>
          <cell r="I90">
            <v>0</v>
          </cell>
        </row>
        <row r="91">
          <cell r="A91" t="str">
            <v xml:space="preserve">       Price</v>
          </cell>
          <cell r="E91">
            <v>0</v>
          </cell>
          <cell r="G91">
            <v>0</v>
          </cell>
          <cell r="I91">
            <v>0</v>
          </cell>
        </row>
        <row r="92">
          <cell r="A92" t="str">
            <v>TOTAL:</v>
          </cell>
          <cell r="E92">
            <v>0</v>
          </cell>
          <cell r="G92">
            <v>0</v>
          </cell>
          <cell r="I92">
            <v>0</v>
          </cell>
        </row>
        <row r="93">
          <cell r="E93">
            <v>-872.1511999999999</v>
          </cell>
          <cell r="G93">
            <v>-324.30959273999997</v>
          </cell>
          <cell r="I93">
            <v>217.7166</v>
          </cell>
        </row>
        <row r="95">
          <cell r="A95" t="str">
            <v xml:space="preserve">      CENTRAL  (Shively)</v>
          </cell>
        </row>
        <row r="96">
          <cell r="A96" t="str">
            <v xml:space="preserve">         Physical</v>
          </cell>
          <cell r="C96" t="str">
            <v>IMCENTRAL</v>
          </cell>
          <cell r="D96" t="str">
            <v>PHY</v>
          </cell>
          <cell r="E96">
            <v>0</v>
          </cell>
          <cell r="G96">
            <v>0</v>
          </cell>
          <cell r="I96">
            <v>0</v>
          </cell>
        </row>
        <row r="97">
          <cell r="A97" t="str">
            <v xml:space="preserve">         Nymex Based Price</v>
          </cell>
          <cell r="C97" t="str">
            <v>IMCENTRALP</v>
          </cell>
          <cell r="D97" t="str">
            <v>PHY</v>
          </cell>
          <cell r="E97">
            <v>0</v>
          </cell>
          <cell r="G97">
            <v>0</v>
          </cell>
          <cell r="I97">
            <v>0</v>
          </cell>
        </row>
        <row r="98">
          <cell r="A98" t="str">
            <v xml:space="preserve">         Index</v>
          </cell>
          <cell r="C98" t="str">
            <v>IMCENTRALI</v>
          </cell>
          <cell r="D98" t="str">
            <v>M</v>
          </cell>
          <cell r="E98">
            <v>0</v>
          </cell>
          <cell r="G98">
            <v>0</v>
          </cell>
          <cell r="I98">
            <v>0</v>
          </cell>
        </row>
        <row r="99">
          <cell r="A99" t="str">
            <v xml:space="preserve">         Transportation</v>
          </cell>
          <cell r="E99">
            <v>0</v>
          </cell>
          <cell r="G99">
            <v>0</v>
          </cell>
          <cell r="I99">
            <v>0</v>
          </cell>
        </row>
        <row r="100">
          <cell r="A100" t="str">
            <v xml:space="preserve">         Gas Daily</v>
          </cell>
          <cell r="C100" t="str">
            <v>IMCENTRAL</v>
          </cell>
          <cell r="D100" t="str">
            <v>G</v>
          </cell>
          <cell r="E100">
            <v>0</v>
          </cell>
          <cell r="G100">
            <v>0</v>
          </cell>
          <cell r="I100">
            <v>0</v>
          </cell>
        </row>
        <row r="101">
          <cell r="A101" t="str">
            <v xml:space="preserve">         Basis - Notional</v>
          </cell>
          <cell r="C101" t="str">
            <v>IMCENTRAL</v>
          </cell>
          <cell r="D101" t="str">
            <v>D</v>
          </cell>
          <cell r="E101">
            <v>0</v>
          </cell>
          <cell r="G101">
            <v>0</v>
          </cell>
          <cell r="I101">
            <v>0</v>
          </cell>
        </row>
        <row r="102">
          <cell r="A102" t="str">
            <v xml:space="preserve">         Basis - Equivalent</v>
          </cell>
          <cell r="C102" t="str">
            <v>IMCENTRAL</v>
          </cell>
          <cell r="D102" t="str">
            <v>D</v>
          </cell>
          <cell r="E102">
            <v>0</v>
          </cell>
          <cell r="G102">
            <v>0</v>
          </cell>
          <cell r="I102">
            <v>0</v>
          </cell>
        </row>
        <row r="103">
          <cell r="A103" t="str">
            <v xml:space="preserve">         Price</v>
          </cell>
          <cell r="C103" t="str">
            <v>IMCENTRAL</v>
          </cell>
          <cell r="D103" t="str">
            <v>P</v>
          </cell>
          <cell r="E103">
            <v>0</v>
          </cell>
          <cell r="G103">
            <v>0</v>
          </cell>
          <cell r="I103">
            <v>0</v>
          </cell>
        </row>
        <row r="104">
          <cell r="A104" t="str">
            <v>TOTAL:</v>
          </cell>
          <cell r="E104">
            <v>0</v>
          </cell>
          <cell r="G104">
            <v>0</v>
          </cell>
          <cell r="I104">
            <v>0</v>
          </cell>
        </row>
        <row r="107">
          <cell r="A107" t="str">
            <v xml:space="preserve"> CHICAGO INTRAMONTH (Tomaski)  </v>
          </cell>
        </row>
        <row r="108">
          <cell r="A108" t="str">
            <v xml:space="preserve">         Physical</v>
          </cell>
          <cell r="C108" t="str">
            <v>IMMIDWEST</v>
          </cell>
          <cell r="D108" t="str">
            <v>PHY</v>
          </cell>
          <cell r="E108">
            <v>0</v>
          </cell>
          <cell r="G108">
            <v>0</v>
          </cell>
          <cell r="I108">
            <v>0</v>
          </cell>
        </row>
        <row r="109">
          <cell r="A109" t="str">
            <v xml:space="preserve">         Nymex Based Price</v>
          </cell>
          <cell r="E109">
            <v>0</v>
          </cell>
          <cell r="G109">
            <v>0</v>
          </cell>
          <cell r="I109">
            <v>0</v>
          </cell>
        </row>
        <row r="110">
          <cell r="A110" t="str">
            <v xml:space="preserve">         Index</v>
          </cell>
          <cell r="E110">
            <v>0</v>
          </cell>
          <cell r="G110">
            <v>0</v>
          </cell>
          <cell r="I110">
            <v>0</v>
          </cell>
        </row>
        <row r="111">
          <cell r="A111" t="str">
            <v xml:space="preserve">         Gas Daily</v>
          </cell>
          <cell r="C111" t="str">
            <v>IMMIDWEST</v>
          </cell>
          <cell r="D111" t="str">
            <v>G</v>
          </cell>
          <cell r="E111">
            <v>0</v>
          </cell>
          <cell r="G111">
            <v>0</v>
          </cell>
          <cell r="I111">
            <v>0</v>
          </cell>
        </row>
        <row r="112">
          <cell r="A112" t="str">
            <v xml:space="preserve">         Basis - Notional</v>
          </cell>
          <cell r="C112" t="str">
            <v>IMMIDWEST</v>
          </cell>
          <cell r="D112" t="str">
            <v>D</v>
          </cell>
          <cell r="E112">
            <v>0</v>
          </cell>
          <cell r="G112">
            <v>0</v>
          </cell>
          <cell r="I112">
            <v>0</v>
          </cell>
        </row>
        <row r="113">
          <cell r="A113" t="str">
            <v xml:space="preserve">         Basis - Equivalent</v>
          </cell>
          <cell r="C113" t="str">
            <v>IMMIDWEST</v>
          </cell>
          <cell r="D113" t="str">
            <v>D</v>
          </cell>
          <cell r="E113">
            <v>0</v>
          </cell>
          <cell r="G113">
            <v>0</v>
          </cell>
          <cell r="I113">
            <v>0</v>
          </cell>
        </row>
        <row r="114">
          <cell r="A114" t="str">
            <v xml:space="preserve">         Price</v>
          </cell>
          <cell r="C114" t="str">
            <v>IMMIDWEST</v>
          </cell>
          <cell r="D114" t="str">
            <v>P</v>
          </cell>
          <cell r="E114">
            <v>0</v>
          </cell>
          <cell r="G114">
            <v>0</v>
          </cell>
          <cell r="I114">
            <v>0</v>
          </cell>
        </row>
        <row r="115">
          <cell r="A115" t="str">
            <v>TOTAL:</v>
          </cell>
          <cell r="E115">
            <v>0</v>
          </cell>
          <cell r="G115">
            <v>0</v>
          </cell>
          <cell r="I115">
            <v>0</v>
          </cell>
        </row>
        <row r="118">
          <cell r="A118" t="str">
            <v xml:space="preserve">      CENTRAL  (Sturm)</v>
          </cell>
        </row>
        <row r="119">
          <cell r="A119" t="str">
            <v xml:space="preserve">         Gas Daily</v>
          </cell>
          <cell r="C119" t="str">
            <v>CENTRAL</v>
          </cell>
          <cell r="D119" t="str">
            <v>G</v>
          </cell>
          <cell r="E119">
            <v>0</v>
          </cell>
          <cell r="G119">
            <v>0</v>
          </cell>
          <cell r="I119">
            <v>0</v>
          </cell>
        </row>
        <row r="120">
          <cell r="A120" t="str">
            <v xml:space="preserve">         Index</v>
          </cell>
          <cell r="C120" t="str">
            <v>CENTRAL</v>
          </cell>
          <cell r="D120" t="str">
            <v>I</v>
          </cell>
          <cell r="E120">
            <v>0</v>
          </cell>
          <cell r="G120">
            <v>0</v>
          </cell>
          <cell r="I120">
            <v>0</v>
          </cell>
        </row>
        <row r="121">
          <cell r="A121" t="str">
            <v xml:space="preserve">         Basis - Notional</v>
          </cell>
          <cell r="C121" t="str">
            <v>CENTRAL</v>
          </cell>
          <cell r="D121" t="str">
            <v>D</v>
          </cell>
          <cell r="E121">
            <v>0</v>
          </cell>
          <cell r="G121">
            <v>0</v>
          </cell>
          <cell r="I121">
            <v>0</v>
          </cell>
        </row>
        <row r="122">
          <cell r="A122" t="str">
            <v xml:space="preserve">         Basis - Equivalent</v>
          </cell>
          <cell r="C122" t="str">
            <v>CENTRAL</v>
          </cell>
          <cell r="D122" t="str">
            <v>D</v>
          </cell>
          <cell r="E122">
            <v>0</v>
          </cell>
          <cell r="G122">
            <v>0</v>
          </cell>
          <cell r="I122">
            <v>0</v>
          </cell>
        </row>
        <row r="123">
          <cell r="A123" t="str">
            <v xml:space="preserve">         Price</v>
          </cell>
          <cell r="C123" t="str">
            <v>CENTRAL</v>
          </cell>
          <cell r="D123" t="str">
            <v>P</v>
          </cell>
          <cell r="E123">
            <v>0</v>
          </cell>
          <cell r="G123">
            <v>0</v>
          </cell>
          <cell r="I123">
            <v>0</v>
          </cell>
        </row>
        <row r="124">
          <cell r="A124" t="str">
            <v xml:space="preserve">         Transportation</v>
          </cell>
          <cell r="C124" t="str">
            <v>CENTRAL</v>
          </cell>
          <cell r="D124" t="str">
            <v>KC</v>
          </cell>
          <cell r="E124">
            <v>0</v>
          </cell>
          <cell r="G124">
            <v>0</v>
          </cell>
          <cell r="I124">
            <v>0</v>
          </cell>
        </row>
        <row r="125">
          <cell r="A125" t="str">
            <v>TOTAL:</v>
          </cell>
          <cell r="E125">
            <v>0</v>
          </cell>
          <cell r="G125">
            <v>0</v>
          </cell>
          <cell r="I125">
            <v>0</v>
          </cell>
        </row>
        <row r="128">
          <cell r="A128" t="str">
            <v xml:space="preserve"> CHICAGO (FIRM)  </v>
          </cell>
        </row>
        <row r="129">
          <cell r="A129" t="str">
            <v xml:space="preserve">         Gas Daily</v>
          </cell>
          <cell r="C129" t="str">
            <v>MIDWEST</v>
          </cell>
          <cell r="D129" t="str">
            <v>G</v>
          </cell>
          <cell r="E129">
            <v>0</v>
          </cell>
          <cell r="G129">
            <v>0</v>
          </cell>
          <cell r="I129">
            <v>0</v>
          </cell>
        </row>
        <row r="130">
          <cell r="A130" t="str">
            <v xml:space="preserve">         Index</v>
          </cell>
        </row>
        <row r="131">
          <cell r="A131" t="str">
            <v xml:space="preserve">         Basis - Notional</v>
          </cell>
          <cell r="C131" t="str">
            <v>MIDWEST</v>
          </cell>
          <cell r="D131" t="str">
            <v>D</v>
          </cell>
          <cell r="E131">
            <v>0</v>
          </cell>
          <cell r="G131">
            <v>0</v>
          </cell>
          <cell r="I131">
            <v>0</v>
          </cell>
        </row>
        <row r="132">
          <cell r="A132" t="str">
            <v xml:space="preserve">         Basis - Equivalent</v>
          </cell>
          <cell r="C132" t="str">
            <v>MIDWEST</v>
          </cell>
          <cell r="D132" t="str">
            <v>D</v>
          </cell>
          <cell r="E132">
            <v>0</v>
          </cell>
          <cell r="G132">
            <v>0</v>
          </cell>
          <cell r="I132">
            <v>0</v>
          </cell>
        </row>
        <row r="133">
          <cell r="A133" t="str">
            <v xml:space="preserve">         Price</v>
          </cell>
          <cell r="C133" t="str">
            <v>MIDWEST</v>
          </cell>
          <cell r="D133" t="str">
            <v>P</v>
          </cell>
          <cell r="E133">
            <v>0</v>
          </cell>
          <cell r="G133">
            <v>0</v>
          </cell>
          <cell r="I133">
            <v>0</v>
          </cell>
        </row>
        <row r="134">
          <cell r="A134" t="str">
            <v>TOTAL:</v>
          </cell>
          <cell r="E134">
            <v>0</v>
          </cell>
          <cell r="G134">
            <v>0</v>
          </cell>
          <cell r="I134">
            <v>0</v>
          </cell>
        </row>
        <row r="137">
          <cell r="A137" t="str">
            <v xml:space="preserve">       GAS DAILY - CENTRAL  (Pao)</v>
          </cell>
        </row>
        <row r="138">
          <cell r="A138" t="str">
            <v xml:space="preserve">         Gas Daily </v>
          </cell>
          <cell r="C138" t="str">
            <v>GDCENT</v>
          </cell>
          <cell r="D138" t="str">
            <v>G</v>
          </cell>
          <cell r="E138">
            <v>0</v>
          </cell>
          <cell r="G138">
            <v>0</v>
          </cell>
          <cell r="I138">
            <v>0</v>
          </cell>
        </row>
        <row r="139">
          <cell r="A139" t="str">
            <v xml:space="preserve">         Gas Daily Options</v>
          </cell>
          <cell r="C139" t="str">
            <v>GDCENT</v>
          </cell>
          <cell r="D139" t="str">
            <v>GO</v>
          </cell>
          <cell r="E139">
            <v>0</v>
          </cell>
          <cell r="G139">
            <v>0</v>
          </cell>
          <cell r="I139">
            <v>0</v>
          </cell>
        </row>
        <row r="140">
          <cell r="A140" t="str">
            <v xml:space="preserve">         Basis - Notional</v>
          </cell>
          <cell r="C140" t="str">
            <v>GDCENT</v>
          </cell>
          <cell r="D140" t="str">
            <v>D</v>
          </cell>
          <cell r="E140">
            <v>0</v>
          </cell>
          <cell r="G140">
            <v>0</v>
          </cell>
          <cell r="I140">
            <v>0</v>
          </cell>
        </row>
        <row r="141">
          <cell r="A141" t="str">
            <v xml:space="preserve">         Basis - Equivalent</v>
          </cell>
          <cell r="C141" t="str">
            <v>GDCENT</v>
          </cell>
          <cell r="D141" t="str">
            <v>D</v>
          </cell>
          <cell r="E141">
            <v>0</v>
          </cell>
          <cell r="G141">
            <v>0</v>
          </cell>
          <cell r="I141">
            <v>0</v>
          </cell>
        </row>
        <row r="142">
          <cell r="A142" t="str">
            <v xml:space="preserve">         Price</v>
          </cell>
          <cell r="C142" t="str">
            <v>GDCENT</v>
          </cell>
          <cell r="D142" t="str">
            <v>P</v>
          </cell>
          <cell r="E142">
            <v>0</v>
          </cell>
          <cell r="G142">
            <v>0</v>
          </cell>
          <cell r="I142">
            <v>0</v>
          </cell>
        </row>
        <row r="143">
          <cell r="A143" t="str">
            <v>TOTAL:</v>
          </cell>
          <cell r="E143">
            <v>0</v>
          </cell>
          <cell r="G143">
            <v>0</v>
          </cell>
          <cell r="I143">
            <v>0</v>
          </cell>
        </row>
        <row r="146">
          <cell r="A146" t="str">
            <v>TOTAL CENTRAL</v>
          </cell>
        </row>
        <row r="147">
          <cell r="A147" t="str">
            <v xml:space="preserve">       Physical</v>
          </cell>
          <cell r="E147">
            <v>0</v>
          </cell>
          <cell r="G147">
            <v>0</v>
          </cell>
          <cell r="I147">
            <v>0</v>
          </cell>
        </row>
        <row r="148">
          <cell r="A148" t="str">
            <v xml:space="preserve">       Nymex Based Price</v>
          </cell>
        </row>
        <row r="149">
          <cell r="A149" t="str">
            <v xml:space="preserve">       Index</v>
          </cell>
          <cell r="E149">
            <v>0</v>
          </cell>
          <cell r="G149">
            <v>0</v>
          </cell>
          <cell r="I149">
            <v>0</v>
          </cell>
        </row>
        <row r="150">
          <cell r="A150" t="str">
            <v xml:space="preserve">       Transportation</v>
          </cell>
          <cell r="E150">
            <v>0</v>
          </cell>
          <cell r="G150">
            <v>0</v>
          </cell>
          <cell r="I150">
            <v>0</v>
          </cell>
        </row>
        <row r="151">
          <cell r="A151" t="str">
            <v xml:space="preserve">       Gas Daily</v>
          </cell>
          <cell r="E151">
            <v>0</v>
          </cell>
          <cell r="G151">
            <v>0</v>
          </cell>
          <cell r="I151">
            <v>0</v>
          </cell>
        </row>
        <row r="152">
          <cell r="A152" t="str">
            <v xml:space="preserve">       Gas Daily Options</v>
          </cell>
          <cell r="E152">
            <v>0</v>
          </cell>
          <cell r="G152">
            <v>0</v>
          </cell>
          <cell r="I152">
            <v>0</v>
          </cell>
        </row>
        <row r="153">
          <cell r="A153" t="str">
            <v xml:space="preserve">       Basis - Notional</v>
          </cell>
          <cell r="E153">
            <v>0</v>
          </cell>
          <cell r="G153">
            <v>0</v>
          </cell>
          <cell r="I153">
            <v>0</v>
          </cell>
        </row>
        <row r="154">
          <cell r="A154" t="str">
            <v xml:space="preserve">       Basis - Equivalent</v>
          </cell>
          <cell r="E154">
            <v>0</v>
          </cell>
          <cell r="G154">
            <v>0</v>
          </cell>
          <cell r="I154">
            <v>0</v>
          </cell>
        </row>
        <row r="155">
          <cell r="A155" t="str">
            <v xml:space="preserve">       Price</v>
          </cell>
          <cell r="E155">
            <v>0</v>
          </cell>
          <cell r="G155">
            <v>0</v>
          </cell>
          <cell r="I155">
            <v>0</v>
          </cell>
        </row>
        <row r="156">
          <cell r="A156" t="str">
            <v>TOTAL:</v>
          </cell>
          <cell r="E156">
            <v>0</v>
          </cell>
          <cell r="G156">
            <v>0</v>
          </cell>
          <cell r="I156">
            <v>0</v>
          </cell>
        </row>
        <row r="159">
          <cell r="A159" t="str">
            <v xml:space="preserve">      TEXAS/WAHA  (Martin)</v>
          </cell>
        </row>
        <row r="160">
          <cell r="A160" t="str">
            <v xml:space="preserve">         Physical</v>
          </cell>
          <cell r="C160" t="str">
            <v>IMTEXAS</v>
          </cell>
          <cell r="D160" t="str">
            <v>PHY</v>
          </cell>
          <cell r="E160">
            <v>0</v>
          </cell>
          <cell r="G160">
            <v>0</v>
          </cell>
          <cell r="I160">
            <v>0</v>
          </cell>
        </row>
        <row r="161">
          <cell r="A161" t="str">
            <v xml:space="preserve">         Nymex Based Price</v>
          </cell>
          <cell r="C161" t="str">
            <v>IMTEXASP</v>
          </cell>
          <cell r="D161" t="str">
            <v>PHY</v>
          </cell>
          <cell r="E161">
            <v>0</v>
          </cell>
          <cell r="G161">
            <v>0</v>
          </cell>
          <cell r="I161">
            <v>0</v>
          </cell>
        </row>
        <row r="162">
          <cell r="A162" t="str">
            <v xml:space="preserve">         Index</v>
          </cell>
          <cell r="C162" t="str">
            <v>IMTEXASI</v>
          </cell>
          <cell r="D162" t="str">
            <v>M</v>
          </cell>
          <cell r="E162">
            <v>0</v>
          </cell>
          <cell r="G162">
            <v>0</v>
          </cell>
          <cell r="I162">
            <v>0</v>
          </cell>
        </row>
        <row r="163">
          <cell r="A163" t="str">
            <v xml:space="preserve">         Financial Index</v>
          </cell>
          <cell r="C163" t="str">
            <v>IMTEXASI</v>
          </cell>
          <cell r="D163" t="str">
            <v>P</v>
          </cell>
          <cell r="E163">
            <v>0</v>
          </cell>
          <cell r="G163">
            <v>0</v>
          </cell>
          <cell r="I163">
            <v>0</v>
          </cell>
        </row>
        <row r="164">
          <cell r="A164" t="str">
            <v xml:space="preserve">         Gas Daily</v>
          </cell>
          <cell r="C164" t="str">
            <v>IMTEXAS</v>
          </cell>
          <cell r="D164" t="str">
            <v>G</v>
          </cell>
          <cell r="E164">
            <v>0</v>
          </cell>
          <cell r="G164">
            <v>0</v>
          </cell>
          <cell r="I164">
            <v>0</v>
          </cell>
        </row>
        <row r="165">
          <cell r="A165" t="str">
            <v xml:space="preserve">         Basis - Notional</v>
          </cell>
          <cell r="C165" t="str">
            <v>IMTEXAS</v>
          </cell>
          <cell r="D165" t="str">
            <v>D</v>
          </cell>
          <cell r="E165">
            <v>0</v>
          </cell>
          <cell r="G165">
            <v>0</v>
          </cell>
          <cell r="I165">
            <v>0</v>
          </cell>
        </row>
        <row r="166">
          <cell r="A166" t="str">
            <v xml:space="preserve">         Basis - Equivalent</v>
          </cell>
          <cell r="C166" t="str">
            <v>IMTEXAS</v>
          </cell>
          <cell r="D166" t="str">
            <v>D</v>
          </cell>
          <cell r="E166">
            <v>0</v>
          </cell>
          <cell r="G166">
            <v>0</v>
          </cell>
          <cell r="I166">
            <v>0</v>
          </cell>
        </row>
        <row r="167">
          <cell r="A167" t="str">
            <v xml:space="preserve">         Price</v>
          </cell>
          <cell r="C167" t="str">
            <v>IMTEXAS</v>
          </cell>
          <cell r="D167" t="str">
            <v>P</v>
          </cell>
          <cell r="E167">
            <v>0</v>
          </cell>
          <cell r="G167">
            <v>0</v>
          </cell>
          <cell r="I167">
            <v>0</v>
          </cell>
        </row>
        <row r="168">
          <cell r="A168" t="str">
            <v>TOTAL:</v>
          </cell>
          <cell r="E168">
            <v>0</v>
          </cell>
          <cell r="G168">
            <v>0</v>
          </cell>
          <cell r="I168">
            <v>0</v>
          </cell>
        </row>
        <row r="171">
          <cell r="A171" t="str">
            <v xml:space="preserve">      TEXAS  (McClendon)</v>
          </cell>
        </row>
        <row r="172">
          <cell r="A172" t="str">
            <v xml:space="preserve">         Gas Daily</v>
          </cell>
          <cell r="C172" t="str">
            <v>TEXAS</v>
          </cell>
          <cell r="D172" t="str">
            <v>G</v>
          </cell>
          <cell r="E172">
            <v>0</v>
          </cell>
          <cell r="G172">
            <v>0</v>
          </cell>
          <cell r="I172">
            <v>0</v>
          </cell>
        </row>
        <row r="173">
          <cell r="A173" t="str">
            <v xml:space="preserve">         Index</v>
          </cell>
          <cell r="C173" t="str">
            <v>TEXAS</v>
          </cell>
          <cell r="D173" t="str">
            <v>I</v>
          </cell>
          <cell r="E173">
            <v>0</v>
          </cell>
          <cell r="G173">
            <v>0</v>
          </cell>
          <cell r="I173">
            <v>0</v>
          </cell>
        </row>
        <row r="174">
          <cell r="A174" t="str">
            <v xml:space="preserve">         Basis - Notional</v>
          </cell>
          <cell r="C174" t="str">
            <v>TEXAS</v>
          </cell>
          <cell r="D174" t="str">
            <v>D</v>
          </cell>
          <cell r="E174">
            <v>0</v>
          </cell>
          <cell r="G174">
            <v>0</v>
          </cell>
          <cell r="I174">
            <v>0</v>
          </cell>
        </row>
        <row r="175">
          <cell r="A175" t="str">
            <v xml:space="preserve">         Basis - Equivalent</v>
          </cell>
          <cell r="C175" t="str">
            <v>TEXAS</v>
          </cell>
          <cell r="D175" t="str">
            <v>D</v>
          </cell>
          <cell r="E175">
            <v>0</v>
          </cell>
          <cell r="G175">
            <v>0</v>
          </cell>
          <cell r="I175">
            <v>0</v>
          </cell>
        </row>
        <row r="176">
          <cell r="A176" t="str">
            <v xml:space="preserve">         Price</v>
          </cell>
          <cell r="C176" t="str">
            <v>TEXAS</v>
          </cell>
          <cell r="D176" t="str">
            <v>P</v>
          </cell>
          <cell r="E176">
            <v>0</v>
          </cell>
          <cell r="G176">
            <v>0</v>
          </cell>
          <cell r="I176">
            <v>0</v>
          </cell>
        </row>
        <row r="177">
          <cell r="A177" t="str">
            <v xml:space="preserve">         Transportation</v>
          </cell>
          <cell r="C177" t="str">
            <v>TEXAS</v>
          </cell>
          <cell r="D177" t="str">
            <v>KC</v>
          </cell>
          <cell r="E177">
            <v>0</v>
          </cell>
          <cell r="G177">
            <v>0</v>
          </cell>
          <cell r="I177">
            <v>0</v>
          </cell>
        </row>
        <row r="178">
          <cell r="A178" t="str">
            <v>TOTAL:</v>
          </cell>
          <cell r="E178">
            <v>0</v>
          </cell>
          <cell r="G178">
            <v>0</v>
          </cell>
          <cell r="I178">
            <v>0</v>
          </cell>
        </row>
        <row r="181">
          <cell r="A181" t="str">
            <v xml:space="preserve">      TEXAS-NEW  (Richardson)</v>
          </cell>
        </row>
        <row r="182">
          <cell r="A182" t="str">
            <v xml:space="preserve">         Gas Daily</v>
          </cell>
          <cell r="C182" t="str">
            <v>NEWTEXAS</v>
          </cell>
          <cell r="D182" t="str">
            <v>G</v>
          </cell>
          <cell r="E182">
            <v>0</v>
          </cell>
          <cell r="G182">
            <v>0</v>
          </cell>
          <cell r="I182">
            <v>0</v>
          </cell>
        </row>
        <row r="183">
          <cell r="A183" t="str">
            <v xml:space="preserve">         Index</v>
          </cell>
          <cell r="C183" t="str">
            <v>NEWTEXAS</v>
          </cell>
          <cell r="D183" t="str">
            <v>I</v>
          </cell>
          <cell r="E183">
            <v>0</v>
          </cell>
          <cell r="G183">
            <v>0</v>
          </cell>
          <cell r="I183">
            <v>0</v>
          </cell>
        </row>
        <row r="184">
          <cell r="A184" t="str">
            <v xml:space="preserve">         Basis - Notional</v>
          </cell>
          <cell r="C184" t="str">
            <v>NEWTEXAS</v>
          </cell>
          <cell r="D184" t="str">
            <v>D</v>
          </cell>
          <cell r="E184">
            <v>0</v>
          </cell>
          <cell r="G184">
            <v>0</v>
          </cell>
          <cell r="I184">
            <v>0</v>
          </cell>
        </row>
        <row r="185">
          <cell r="A185" t="str">
            <v xml:space="preserve">         Basis - Equivalent</v>
          </cell>
          <cell r="C185" t="str">
            <v>NEWTEXAS</v>
          </cell>
          <cell r="D185" t="str">
            <v>D</v>
          </cell>
          <cell r="E185">
            <v>0</v>
          </cell>
          <cell r="G185">
            <v>0</v>
          </cell>
          <cell r="I185">
            <v>0</v>
          </cell>
        </row>
        <row r="186">
          <cell r="A186" t="str">
            <v xml:space="preserve">         Price</v>
          </cell>
          <cell r="C186" t="str">
            <v>NEWTEXAS</v>
          </cell>
          <cell r="D186" t="str">
            <v>P</v>
          </cell>
          <cell r="E186">
            <v>0</v>
          </cell>
          <cell r="G186">
            <v>0</v>
          </cell>
          <cell r="I186">
            <v>0</v>
          </cell>
        </row>
        <row r="187">
          <cell r="A187" t="str">
            <v xml:space="preserve">         Transportation</v>
          </cell>
          <cell r="C187" t="str">
            <v>NEWTEXAS</v>
          </cell>
          <cell r="D187" t="str">
            <v>KC</v>
          </cell>
          <cell r="E187">
            <v>0</v>
          </cell>
          <cell r="G187">
            <v>0</v>
          </cell>
          <cell r="I187">
            <v>0</v>
          </cell>
        </row>
        <row r="188">
          <cell r="A188" t="str">
            <v>TOTAL:</v>
          </cell>
          <cell r="E188">
            <v>0</v>
          </cell>
          <cell r="G188">
            <v>0</v>
          </cell>
          <cell r="I188">
            <v>0</v>
          </cell>
        </row>
        <row r="191">
          <cell r="A191" t="str">
            <v xml:space="preserve">       GAS DAILY - TEXAS  (Metz)</v>
          </cell>
        </row>
        <row r="192">
          <cell r="A192" t="str">
            <v xml:space="preserve">         Gas Daily </v>
          </cell>
          <cell r="C192" t="str">
            <v>GDTEXAS</v>
          </cell>
          <cell r="D192" t="str">
            <v>G</v>
          </cell>
          <cell r="E192">
            <v>0</v>
          </cell>
          <cell r="G192">
            <v>0</v>
          </cell>
          <cell r="I192">
            <v>0</v>
          </cell>
        </row>
        <row r="193">
          <cell r="A193" t="str">
            <v xml:space="preserve">         Gas Daily Options</v>
          </cell>
          <cell r="C193" t="str">
            <v>GDTEXAS</v>
          </cell>
          <cell r="D193" t="str">
            <v>GO</v>
          </cell>
          <cell r="E193">
            <v>0</v>
          </cell>
          <cell r="G193">
            <v>0</v>
          </cell>
          <cell r="I193">
            <v>0</v>
          </cell>
        </row>
        <row r="194">
          <cell r="A194" t="str">
            <v xml:space="preserve">         Basis - Notional</v>
          </cell>
          <cell r="C194" t="str">
            <v>GDTEXAS</v>
          </cell>
          <cell r="D194" t="str">
            <v>D</v>
          </cell>
          <cell r="E194">
            <v>0</v>
          </cell>
          <cell r="G194">
            <v>0</v>
          </cell>
          <cell r="I194">
            <v>0</v>
          </cell>
        </row>
        <row r="195">
          <cell r="A195" t="str">
            <v xml:space="preserve">         Basis - Equivalent</v>
          </cell>
          <cell r="C195" t="str">
            <v>GDTEXAS</v>
          </cell>
          <cell r="D195" t="str">
            <v>D</v>
          </cell>
          <cell r="E195">
            <v>0</v>
          </cell>
          <cell r="G195">
            <v>0</v>
          </cell>
          <cell r="I195">
            <v>0</v>
          </cell>
        </row>
        <row r="196">
          <cell r="A196" t="str">
            <v xml:space="preserve">         Price</v>
          </cell>
          <cell r="C196" t="str">
            <v>GDTEXAS</v>
          </cell>
          <cell r="D196" t="str">
            <v>P</v>
          </cell>
          <cell r="E196">
            <v>0</v>
          </cell>
          <cell r="G196">
            <v>0</v>
          </cell>
          <cell r="I196">
            <v>0</v>
          </cell>
        </row>
        <row r="197">
          <cell r="A197" t="str">
            <v>TOTAL:</v>
          </cell>
          <cell r="E197">
            <v>0</v>
          </cell>
          <cell r="G197">
            <v>0</v>
          </cell>
          <cell r="I197">
            <v>0</v>
          </cell>
        </row>
        <row r="200">
          <cell r="A200" t="str">
            <v xml:space="preserve">      STORAGE  (Schwieger)</v>
          </cell>
        </row>
        <row r="201">
          <cell r="A201" t="str">
            <v xml:space="preserve">         Gas Daily</v>
          </cell>
          <cell r="C201" t="str">
            <v>STORAGE</v>
          </cell>
          <cell r="D201" t="str">
            <v>G</v>
          </cell>
          <cell r="E201">
            <v>0</v>
          </cell>
          <cell r="G201">
            <v>0</v>
          </cell>
          <cell r="I201">
            <v>0</v>
          </cell>
        </row>
        <row r="202">
          <cell r="A202" t="str">
            <v xml:space="preserve">         Index</v>
          </cell>
          <cell r="C202" t="str">
            <v>STORAGE</v>
          </cell>
          <cell r="D202" t="str">
            <v>I</v>
          </cell>
          <cell r="E202">
            <v>0</v>
          </cell>
          <cell r="G202">
            <v>0</v>
          </cell>
          <cell r="I202">
            <v>0</v>
          </cell>
        </row>
        <row r="203">
          <cell r="A203" t="str">
            <v xml:space="preserve">         Basis - Notional</v>
          </cell>
          <cell r="C203" t="str">
            <v>STORAGE</v>
          </cell>
          <cell r="D203" t="str">
            <v>D</v>
          </cell>
          <cell r="E203">
            <v>0</v>
          </cell>
          <cell r="G203">
            <v>0</v>
          </cell>
          <cell r="I203">
            <v>0</v>
          </cell>
        </row>
        <row r="204">
          <cell r="A204" t="str">
            <v xml:space="preserve">         Basis - Equivalent</v>
          </cell>
          <cell r="C204" t="str">
            <v>STORAGE</v>
          </cell>
          <cell r="D204" t="str">
            <v>D</v>
          </cell>
          <cell r="E204">
            <v>0</v>
          </cell>
          <cell r="G204">
            <v>0</v>
          </cell>
          <cell r="I204">
            <v>0</v>
          </cell>
        </row>
        <row r="205">
          <cell r="A205" t="str">
            <v xml:space="preserve">         Price - Bammel</v>
          </cell>
          <cell r="C205" t="str">
            <v>STORAGE</v>
          </cell>
          <cell r="D205" t="str">
            <v>P</v>
          </cell>
          <cell r="E205">
            <v>0</v>
          </cell>
          <cell r="G205">
            <v>0</v>
          </cell>
          <cell r="I205">
            <v>0</v>
          </cell>
        </row>
        <row r="206">
          <cell r="A206" t="str">
            <v xml:space="preserve">         Exotics</v>
          </cell>
          <cell r="C206" t="str">
            <v>STORAGEK</v>
          </cell>
          <cell r="D206" t="str">
            <v>P</v>
          </cell>
          <cell r="E206">
            <v>0</v>
          </cell>
          <cell r="G206">
            <v>0</v>
          </cell>
          <cell r="I206">
            <v>0</v>
          </cell>
        </row>
        <row r="207">
          <cell r="A207" t="str">
            <v xml:space="preserve">         Price - Bammel Financial</v>
          </cell>
          <cell r="E207">
            <v>0</v>
          </cell>
          <cell r="G207">
            <v>0</v>
          </cell>
          <cell r="I207">
            <v>0</v>
          </cell>
        </row>
        <row r="208">
          <cell r="A208" t="str">
            <v>TOTAL:</v>
          </cell>
          <cell r="E208">
            <v>0</v>
          </cell>
          <cell r="G208">
            <v>0</v>
          </cell>
          <cell r="I208">
            <v>0</v>
          </cell>
        </row>
        <row r="211">
          <cell r="A211" t="str">
            <v>TOTAL TEXAS</v>
          </cell>
        </row>
        <row r="212">
          <cell r="A212" t="str">
            <v xml:space="preserve">       Physical</v>
          </cell>
          <cell r="E212">
            <v>0</v>
          </cell>
          <cell r="G212">
            <v>0</v>
          </cell>
          <cell r="I212">
            <v>0</v>
          </cell>
        </row>
        <row r="213">
          <cell r="A213" t="str">
            <v xml:space="preserve">       Nymex Based Price</v>
          </cell>
        </row>
        <row r="214">
          <cell r="A214" t="str">
            <v xml:space="preserve">       Index</v>
          </cell>
          <cell r="E214">
            <v>0</v>
          </cell>
          <cell r="G214">
            <v>0</v>
          </cell>
          <cell r="I214">
            <v>0</v>
          </cell>
        </row>
        <row r="215">
          <cell r="A215" t="str">
            <v xml:space="preserve">       Transportation</v>
          </cell>
          <cell r="E215">
            <v>0</v>
          </cell>
          <cell r="G215">
            <v>0</v>
          </cell>
          <cell r="I215">
            <v>0</v>
          </cell>
        </row>
        <row r="216">
          <cell r="A216" t="str">
            <v xml:space="preserve">       Gas Daily</v>
          </cell>
          <cell r="E216">
            <v>0</v>
          </cell>
          <cell r="G216">
            <v>0</v>
          </cell>
          <cell r="I216">
            <v>0</v>
          </cell>
        </row>
        <row r="217">
          <cell r="A217" t="str">
            <v xml:space="preserve">       Gas Daily Options</v>
          </cell>
          <cell r="E217">
            <v>0</v>
          </cell>
          <cell r="G217">
            <v>0</v>
          </cell>
          <cell r="I217">
            <v>0</v>
          </cell>
        </row>
        <row r="218">
          <cell r="A218" t="str">
            <v xml:space="preserve">       Basis - Notional</v>
          </cell>
          <cell r="E218">
            <v>0</v>
          </cell>
          <cell r="G218">
            <v>0</v>
          </cell>
          <cell r="I218">
            <v>0</v>
          </cell>
        </row>
        <row r="219">
          <cell r="A219" t="str">
            <v xml:space="preserve">       Basis - Equivalent</v>
          </cell>
          <cell r="E219">
            <v>0</v>
          </cell>
          <cell r="G219">
            <v>0</v>
          </cell>
          <cell r="I219">
            <v>0</v>
          </cell>
        </row>
        <row r="220">
          <cell r="A220" t="str">
            <v xml:space="preserve">       Price</v>
          </cell>
          <cell r="E220">
            <v>0</v>
          </cell>
          <cell r="G220">
            <v>0</v>
          </cell>
          <cell r="I220">
            <v>0</v>
          </cell>
        </row>
        <row r="221">
          <cell r="A221" t="str">
            <v>TOTAL:</v>
          </cell>
          <cell r="E221">
            <v>0</v>
          </cell>
          <cell r="G221">
            <v>0</v>
          </cell>
          <cell r="I221">
            <v>0</v>
          </cell>
        </row>
        <row r="224">
          <cell r="A224" t="str">
            <v xml:space="preserve">      WEST  (Allen)</v>
          </cell>
        </row>
        <row r="225">
          <cell r="A225" t="str">
            <v xml:space="preserve">         Physical</v>
          </cell>
          <cell r="C225" t="str">
            <v>IMWEST</v>
          </cell>
          <cell r="D225" t="str">
            <v>PHY</v>
          </cell>
          <cell r="E225">
            <v>0</v>
          </cell>
          <cell r="G225">
            <v>0</v>
          </cell>
          <cell r="I225">
            <v>0</v>
          </cell>
        </row>
        <row r="226">
          <cell r="A226" t="str">
            <v xml:space="preserve">         Nymex Based Price</v>
          </cell>
          <cell r="C226" t="str">
            <v>IMWESTP</v>
          </cell>
          <cell r="D226" t="str">
            <v>PHY</v>
          </cell>
          <cell r="E226">
            <v>0</v>
          </cell>
          <cell r="G226">
            <v>0</v>
          </cell>
          <cell r="I226">
            <v>0</v>
          </cell>
        </row>
        <row r="227">
          <cell r="A227" t="str">
            <v xml:space="preserve">         Index</v>
          </cell>
          <cell r="C227" t="str">
            <v>IMWESTI</v>
          </cell>
          <cell r="D227" t="str">
            <v>M</v>
          </cell>
          <cell r="E227">
            <v>0</v>
          </cell>
          <cell r="G227">
            <v>0</v>
          </cell>
          <cell r="I227">
            <v>0</v>
          </cell>
        </row>
        <row r="228">
          <cell r="A228" t="str">
            <v xml:space="preserve">         Transportation</v>
          </cell>
          <cell r="E228">
            <v>0</v>
          </cell>
          <cell r="G228">
            <v>0</v>
          </cell>
          <cell r="I228">
            <v>0</v>
          </cell>
        </row>
        <row r="229">
          <cell r="A229" t="str">
            <v xml:space="preserve">         Gas Daily</v>
          </cell>
          <cell r="C229" t="str">
            <v>IMWEST</v>
          </cell>
          <cell r="D229" t="str">
            <v>G</v>
          </cell>
          <cell r="E229">
            <v>0</v>
          </cell>
          <cell r="G229">
            <v>0</v>
          </cell>
          <cell r="I229">
            <v>0</v>
          </cell>
        </row>
        <row r="230">
          <cell r="A230" t="str">
            <v xml:space="preserve">         Basis - Notional</v>
          </cell>
          <cell r="C230" t="str">
            <v>IMWEST</v>
          </cell>
          <cell r="D230" t="str">
            <v>D</v>
          </cell>
          <cell r="E230">
            <v>0</v>
          </cell>
          <cell r="G230">
            <v>0</v>
          </cell>
          <cell r="I230">
            <v>0</v>
          </cell>
        </row>
        <row r="231">
          <cell r="A231" t="str">
            <v xml:space="preserve">         Basis - Equivalent</v>
          </cell>
          <cell r="C231" t="str">
            <v>IMWEST</v>
          </cell>
          <cell r="D231" t="str">
            <v>D</v>
          </cell>
          <cell r="E231">
            <v>0</v>
          </cell>
          <cell r="G231">
            <v>0</v>
          </cell>
          <cell r="I231">
            <v>0</v>
          </cell>
        </row>
        <row r="232">
          <cell r="A232" t="str">
            <v xml:space="preserve">         Price</v>
          </cell>
          <cell r="C232" t="str">
            <v>IMWEST</v>
          </cell>
          <cell r="D232" t="str">
            <v>P</v>
          </cell>
          <cell r="E232">
            <v>0</v>
          </cell>
          <cell r="G232">
            <v>0</v>
          </cell>
          <cell r="I232">
            <v>0</v>
          </cell>
        </row>
        <row r="233">
          <cell r="A233" t="str">
            <v>TOTAL:</v>
          </cell>
          <cell r="E233">
            <v>0</v>
          </cell>
          <cell r="G233">
            <v>0</v>
          </cell>
          <cell r="I233">
            <v>0</v>
          </cell>
        </row>
        <row r="236">
          <cell r="A236" t="str">
            <v xml:space="preserve">     WEST  (Holst)</v>
          </cell>
        </row>
        <row r="237">
          <cell r="A237" t="str">
            <v xml:space="preserve">         Gas Daily</v>
          </cell>
          <cell r="C237" t="str">
            <v>WEST</v>
          </cell>
          <cell r="D237" t="str">
            <v>G</v>
          </cell>
          <cell r="E237">
            <v>0</v>
          </cell>
          <cell r="G237">
            <v>0</v>
          </cell>
          <cell r="I237">
            <v>0</v>
          </cell>
        </row>
        <row r="238">
          <cell r="A238" t="str">
            <v xml:space="preserve">         Index</v>
          </cell>
          <cell r="C238" t="str">
            <v>WEST</v>
          </cell>
          <cell r="D238" t="str">
            <v>I</v>
          </cell>
          <cell r="E238">
            <v>0</v>
          </cell>
          <cell r="G238">
            <v>0</v>
          </cell>
          <cell r="I238">
            <v>0</v>
          </cell>
        </row>
        <row r="239">
          <cell r="A239" t="str">
            <v xml:space="preserve">         Basis - Notional</v>
          </cell>
          <cell r="C239" t="str">
            <v>WEST</v>
          </cell>
          <cell r="D239" t="str">
            <v>D</v>
          </cell>
          <cell r="E239">
            <v>0</v>
          </cell>
          <cell r="G239">
            <v>0</v>
          </cell>
          <cell r="I239">
            <v>0</v>
          </cell>
        </row>
        <row r="240">
          <cell r="A240" t="str">
            <v xml:space="preserve">         Basis - Equivalent</v>
          </cell>
          <cell r="C240" t="str">
            <v>WEST</v>
          </cell>
          <cell r="D240" t="str">
            <v>D</v>
          </cell>
          <cell r="E240">
            <v>0</v>
          </cell>
          <cell r="G240">
            <v>0</v>
          </cell>
          <cell r="I240">
            <v>0</v>
          </cell>
        </row>
        <row r="241">
          <cell r="A241" t="str">
            <v xml:space="preserve">         Price</v>
          </cell>
          <cell r="C241" t="str">
            <v>WEST</v>
          </cell>
          <cell r="D241" t="str">
            <v>P</v>
          </cell>
          <cell r="E241">
            <v>0</v>
          </cell>
          <cell r="G241">
            <v>0</v>
          </cell>
          <cell r="I241">
            <v>0</v>
          </cell>
        </row>
        <row r="242">
          <cell r="A242" t="str">
            <v xml:space="preserve">         Transportation</v>
          </cell>
          <cell r="C242" t="str">
            <v>WEST</v>
          </cell>
          <cell r="D242" t="str">
            <v>KC</v>
          </cell>
          <cell r="E242">
            <v>0</v>
          </cell>
          <cell r="G242">
            <v>0</v>
          </cell>
          <cell r="I242">
            <v>0</v>
          </cell>
        </row>
        <row r="243">
          <cell r="A243" t="str">
            <v>TOTAL:</v>
          </cell>
          <cell r="E243">
            <v>0</v>
          </cell>
          <cell r="G243">
            <v>0</v>
          </cell>
          <cell r="I243">
            <v>0</v>
          </cell>
        </row>
        <row r="246">
          <cell r="A246" t="str">
            <v xml:space="preserve">     FT-NORTHWEST (Ermis)</v>
          </cell>
        </row>
        <row r="247">
          <cell r="A247" t="str">
            <v xml:space="preserve">         Gas Daily</v>
          </cell>
          <cell r="C247" t="str">
            <v>WEST</v>
          </cell>
          <cell r="D247" t="str">
            <v>G</v>
          </cell>
          <cell r="E247">
            <v>0</v>
          </cell>
          <cell r="G247">
            <v>0</v>
          </cell>
          <cell r="I247">
            <v>0</v>
          </cell>
        </row>
        <row r="248">
          <cell r="A248" t="str">
            <v xml:space="preserve">         Index</v>
          </cell>
          <cell r="C248" t="str">
            <v>WEST</v>
          </cell>
          <cell r="D248" t="str">
            <v>I</v>
          </cell>
          <cell r="E248">
            <v>0</v>
          </cell>
          <cell r="G248">
            <v>0</v>
          </cell>
          <cell r="I248">
            <v>0</v>
          </cell>
        </row>
        <row r="249">
          <cell r="A249" t="str">
            <v xml:space="preserve">         Basis - Notional</v>
          </cell>
          <cell r="C249" t="str">
            <v>WEST</v>
          </cell>
          <cell r="D249" t="str">
            <v>D</v>
          </cell>
          <cell r="E249">
            <v>0</v>
          </cell>
          <cell r="G249">
            <v>0</v>
          </cell>
          <cell r="I249">
            <v>0</v>
          </cell>
        </row>
        <row r="250">
          <cell r="A250" t="str">
            <v xml:space="preserve">         Basis - Equivalent</v>
          </cell>
          <cell r="C250" t="str">
            <v>WEST</v>
          </cell>
          <cell r="D250" t="str">
            <v>D</v>
          </cell>
          <cell r="E250">
            <v>0</v>
          </cell>
          <cell r="G250">
            <v>0</v>
          </cell>
          <cell r="I250">
            <v>0</v>
          </cell>
        </row>
        <row r="251">
          <cell r="A251" t="str">
            <v xml:space="preserve">         Price</v>
          </cell>
          <cell r="C251" t="str">
            <v>WEST</v>
          </cell>
          <cell r="D251" t="str">
            <v>P</v>
          </cell>
          <cell r="E251">
            <v>0</v>
          </cell>
          <cell r="G251">
            <v>0</v>
          </cell>
          <cell r="I251">
            <v>0</v>
          </cell>
        </row>
        <row r="252">
          <cell r="A252" t="str">
            <v xml:space="preserve">         Transportation</v>
          </cell>
          <cell r="C252" t="str">
            <v>WEST</v>
          </cell>
          <cell r="D252" t="str">
            <v>KC</v>
          </cell>
          <cell r="E252">
            <v>0</v>
          </cell>
          <cell r="G252">
            <v>0</v>
          </cell>
          <cell r="I252">
            <v>0</v>
          </cell>
        </row>
        <row r="253">
          <cell r="A253" t="str">
            <v>TOTAL:</v>
          </cell>
          <cell r="E253">
            <v>0</v>
          </cell>
          <cell r="G253">
            <v>0</v>
          </cell>
          <cell r="I253">
            <v>0</v>
          </cell>
        </row>
        <row r="256">
          <cell r="A256" t="str">
            <v xml:space="preserve">     FT-MGMT-WEST (Allen)</v>
          </cell>
        </row>
        <row r="257">
          <cell r="A257" t="str">
            <v xml:space="preserve">         Gas Daily</v>
          </cell>
          <cell r="C257" t="str">
            <v>MGMTWEST</v>
          </cell>
          <cell r="D257" t="str">
            <v>G</v>
          </cell>
          <cell r="E257">
            <v>0</v>
          </cell>
          <cell r="G257">
            <v>0</v>
          </cell>
          <cell r="I257">
            <v>0</v>
          </cell>
        </row>
        <row r="258">
          <cell r="A258" t="str">
            <v xml:space="preserve">         Index</v>
          </cell>
          <cell r="C258" t="str">
            <v>MGMTWEST</v>
          </cell>
          <cell r="D258" t="str">
            <v>I</v>
          </cell>
          <cell r="E258">
            <v>0</v>
          </cell>
          <cell r="G258">
            <v>0</v>
          </cell>
          <cell r="I258">
            <v>0</v>
          </cell>
        </row>
        <row r="259">
          <cell r="A259" t="str">
            <v xml:space="preserve">         Basis - Notional</v>
          </cell>
          <cell r="C259" t="str">
            <v>MGMTWEST</v>
          </cell>
          <cell r="D259" t="str">
            <v>D</v>
          </cell>
          <cell r="E259">
            <v>0</v>
          </cell>
          <cell r="G259">
            <v>0</v>
          </cell>
          <cell r="I259">
            <v>0</v>
          </cell>
        </row>
        <row r="260">
          <cell r="A260" t="str">
            <v xml:space="preserve">         Basis - Equivalent</v>
          </cell>
          <cell r="C260" t="str">
            <v>MGMTWEST</v>
          </cell>
          <cell r="D260" t="str">
            <v>D</v>
          </cell>
          <cell r="E260">
            <v>0</v>
          </cell>
          <cell r="G260">
            <v>0</v>
          </cell>
          <cell r="I260">
            <v>0</v>
          </cell>
        </row>
        <row r="261">
          <cell r="A261" t="str">
            <v xml:space="preserve">         Price</v>
          </cell>
          <cell r="C261" t="str">
            <v>MGMTWEST</v>
          </cell>
          <cell r="D261" t="str">
            <v>P</v>
          </cell>
          <cell r="E261">
            <v>0</v>
          </cell>
          <cell r="G261">
            <v>0</v>
          </cell>
          <cell r="I261">
            <v>0</v>
          </cell>
        </row>
        <row r="262">
          <cell r="A262" t="str">
            <v xml:space="preserve">         Transportation</v>
          </cell>
          <cell r="C262" t="str">
            <v>MGMTWEST</v>
          </cell>
          <cell r="D262" t="str">
            <v>KC</v>
          </cell>
          <cell r="E262">
            <v>0</v>
          </cell>
          <cell r="G262">
            <v>0</v>
          </cell>
          <cell r="I262">
            <v>0</v>
          </cell>
        </row>
        <row r="263">
          <cell r="A263" t="str">
            <v>TOTAL:</v>
          </cell>
          <cell r="E263">
            <v>0</v>
          </cell>
          <cell r="G263">
            <v>0</v>
          </cell>
          <cell r="I263">
            <v>0</v>
          </cell>
        </row>
        <row r="265">
          <cell r="A265" t="str">
            <v xml:space="preserve">     WEST-EOL  (Allen)</v>
          </cell>
        </row>
        <row r="266">
          <cell r="A266" t="str">
            <v xml:space="preserve">         Gas Daily</v>
          </cell>
          <cell r="C266" t="str">
            <v>WESTEOL</v>
          </cell>
          <cell r="D266" t="str">
            <v>G</v>
          </cell>
          <cell r="E266">
            <v>0</v>
          </cell>
          <cell r="G266">
            <v>0</v>
          </cell>
          <cell r="I266">
            <v>0</v>
          </cell>
        </row>
        <row r="267">
          <cell r="A267" t="str">
            <v xml:space="preserve">         Index</v>
          </cell>
          <cell r="C267" t="str">
            <v>WESTEOL</v>
          </cell>
          <cell r="D267" t="str">
            <v>I</v>
          </cell>
          <cell r="E267">
            <v>0</v>
          </cell>
          <cell r="G267">
            <v>0</v>
          </cell>
          <cell r="I267">
            <v>0</v>
          </cell>
        </row>
        <row r="268">
          <cell r="A268" t="str">
            <v xml:space="preserve">         Basis - Notional</v>
          </cell>
          <cell r="C268" t="str">
            <v>WESTEOL</v>
          </cell>
          <cell r="D268" t="str">
            <v>D</v>
          </cell>
          <cell r="E268">
            <v>0</v>
          </cell>
          <cell r="G268">
            <v>0</v>
          </cell>
          <cell r="I268">
            <v>0</v>
          </cell>
        </row>
        <row r="269">
          <cell r="A269" t="str">
            <v xml:space="preserve">         Basis - Equivalent</v>
          </cell>
          <cell r="C269" t="str">
            <v>WESTEOL</v>
          </cell>
          <cell r="D269" t="str">
            <v>D</v>
          </cell>
          <cell r="E269">
            <v>0</v>
          </cell>
          <cell r="G269">
            <v>0</v>
          </cell>
          <cell r="I269">
            <v>0</v>
          </cell>
        </row>
        <row r="270">
          <cell r="A270" t="str">
            <v xml:space="preserve">         Price</v>
          </cell>
          <cell r="C270" t="str">
            <v>WESTEOL</v>
          </cell>
          <cell r="D270" t="str">
            <v>P</v>
          </cell>
          <cell r="E270">
            <v>0</v>
          </cell>
          <cell r="G270">
            <v>0</v>
          </cell>
          <cell r="I270">
            <v>0</v>
          </cell>
        </row>
        <row r="271">
          <cell r="A271" t="str">
            <v xml:space="preserve">         Transportation</v>
          </cell>
          <cell r="C271" t="str">
            <v>WESTEOL</v>
          </cell>
          <cell r="D271" t="str">
            <v>KC</v>
          </cell>
          <cell r="E271">
            <v>0</v>
          </cell>
          <cell r="G271">
            <v>0</v>
          </cell>
          <cell r="I271">
            <v>0</v>
          </cell>
        </row>
        <row r="272">
          <cell r="A272" t="str">
            <v>TOTAL:</v>
          </cell>
          <cell r="E272">
            <v>0</v>
          </cell>
          <cell r="G272">
            <v>0</v>
          </cell>
          <cell r="I272">
            <v>0</v>
          </cell>
        </row>
      </sheetData>
      <sheetData sheetId="13">
        <row r="7">
          <cell r="A7" t="str">
            <v xml:space="preserve">   (Positions in Cont. Equiv.)     From:</v>
          </cell>
          <cell r="E7">
            <v>36708</v>
          </cell>
          <cell r="G7" t="str">
            <v>August</v>
          </cell>
          <cell r="I7">
            <v>36739</v>
          </cell>
        </row>
        <row r="8">
          <cell r="A8" t="str">
            <v>To:</v>
          </cell>
          <cell r="E8">
            <v>36708</v>
          </cell>
          <cell r="G8" t="str">
            <v>Index</v>
          </cell>
          <cell r="I8">
            <v>36739</v>
          </cell>
        </row>
        <row r="9">
          <cell r="A9" t="str">
            <v xml:space="preserve">         Volatility</v>
          </cell>
        </row>
        <row r="11">
          <cell r="A11" t="str">
            <v xml:space="preserve">      EAST  (Neal)</v>
          </cell>
        </row>
        <row r="12">
          <cell r="A12" t="str">
            <v xml:space="preserve">         Physical</v>
          </cell>
          <cell r="C12" t="str">
            <v>IMNORTHEAST</v>
          </cell>
          <cell r="D12" t="str">
            <v>PHY</v>
          </cell>
          <cell r="E12">
            <v>0</v>
          </cell>
          <cell r="G12">
            <v>0</v>
          </cell>
          <cell r="I12">
            <v>0</v>
          </cell>
        </row>
        <row r="13">
          <cell r="A13" t="str">
            <v xml:space="preserve">         Nymex Based Price</v>
          </cell>
          <cell r="C13" t="str">
            <v>IMEAST</v>
          </cell>
          <cell r="D13" t="str">
            <v>PHY</v>
          </cell>
          <cell r="E13">
            <v>0</v>
          </cell>
          <cell r="G13">
            <v>0</v>
          </cell>
          <cell r="I13">
            <v>0</v>
          </cell>
        </row>
        <row r="14">
          <cell r="A14" t="str">
            <v xml:space="preserve">         Index</v>
          </cell>
          <cell r="C14" t="str">
            <v>IMEASTI</v>
          </cell>
          <cell r="D14" t="str">
            <v>M</v>
          </cell>
          <cell r="E14">
            <v>0</v>
          </cell>
          <cell r="G14">
            <v>0</v>
          </cell>
          <cell r="I14">
            <v>0</v>
          </cell>
        </row>
        <row r="15">
          <cell r="A15" t="str">
            <v xml:space="preserve">         Transportation</v>
          </cell>
          <cell r="E15">
            <v>0</v>
          </cell>
          <cell r="G15">
            <v>0</v>
          </cell>
          <cell r="I15">
            <v>0</v>
          </cell>
        </row>
        <row r="16">
          <cell r="A16" t="str">
            <v xml:space="preserve">         Gas Daily</v>
          </cell>
          <cell r="C16" t="str">
            <v>IMNORTHEAST</v>
          </cell>
          <cell r="D16" t="str">
            <v>G</v>
          </cell>
          <cell r="E16">
            <v>0</v>
          </cell>
          <cell r="G16">
            <v>0</v>
          </cell>
          <cell r="I16">
            <v>0</v>
          </cell>
        </row>
        <row r="17">
          <cell r="A17" t="str">
            <v xml:space="preserve">         Basis - Notional</v>
          </cell>
          <cell r="C17" t="str">
            <v>IMNORTHEAST</v>
          </cell>
          <cell r="D17" t="str">
            <v>D</v>
          </cell>
          <cell r="E17">
            <v>0</v>
          </cell>
          <cell r="G17">
            <v>0</v>
          </cell>
          <cell r="I17">
            <v>0</v>
          </cell>
        </row>
        <row r="18">
          <cell r="A18" t="str">
            <v xml:space="preserve">         Basis - Equivalent</v>
          </cell>
          <cell r="C18" t="str">
            <v>IMNORTHEAST</v>
          </cell>
          <cell r="D18" t="str">
            <v>D</v>
          </cell>
          <cell r="E18">
            <v>0</v>
          </cell>
          <cell r="G18">
            <v>0</v>
          </cell>
          <cell r="I18">
            <v>0</v>
          </cell>
        </row>
        <row r="19">
          <cell r="A19" t="str">
            <v xml:space="preserve">         Price</v>
          </cell>
          <cell r="C19" t="str">
            <v>IMNORTHEAST</v>
          </cell>
          <cell r="D19" t="str">
            <v>P</v>
          </cell>
          <cell r="E19">
            <v>0</v>
          </cell>
          <cell r="G19">
            <v>0</v>
          </cell>
          <cell r="I19">
            <v>0</v>
          </cell>
        </row>
        <row r="20">
          <cell r="A20" t="str">
            <v>TOTAL:</v>
          </cell>
          <cell r="E20">
            <v>0</v>
          </cell>
          <cell r="G20">
            <v>0</v>
          </cell>
          <cell r="I20">
            <v>0</v>
          </cell>
        </row>
        <row r="23">
          <cell r="A23" t="str">
            <v xml:space="preserve">      STORAGE-EAST  (Neal)</v>
          </cell>
        </row>
        <row r="24">
          <cell r="A24" t="str">
            <v xml:space="preserve">         Physical</v>
          </cell>
          <cell r="E24">
            <v>0</v>
          </cell>
          <cell r="G24">
            <v>0</v>
          </cell>
          <cell r="I24">
            <v>0</v>
          </cell>
        </row>
        <row r="25">
          <cell r="A25" t="str">
            <v xml:space="preserve">         Gas Daily</v>
          </cell>
          <cell r="E25">
            <v>0</v>
          </cell>
          <cell r="G25">
            <v>0</v>
          </cell>
          <cell r="I25">
            <v>0</v>
          </cell>
        </row>
        <row r="26">
          <cell r="A26" t="str">
            <v xml:space="preserve">         Index</v>
          </cell>
          <cell r="E26">
            <v>0</v>
          </cell>
          <cell r="G26">
            <v>0</v>
          </cell>
          <cell r="I26">
            <v>0</v>
          </cell>
        </row>
        <row r="27">
          <cell r="A27" t="str">
            <v xml:space="preserve">         Basis - Notional</v>
          </cell>
          <cell r="C27" t="str">
            <v>IMNESTORAGE</v>
          </cell>
          <cell r="D27" t="str">
            <v>D</v>
          </cell>
          <cell r="E27">
            <v>0</v>
          </cell>
          <cell r="G27">
            <v>0</v>
          </cell>
          <cell r="I27">
            <v>0</v>
          </cell>
        </row>
        <row r="28">
          <cell r="A28" t="str">
            <v xml:space="preserve">         Basis - Equivalent</v>
          </cell>
          <cell r="C28" t="str">
            <v>IMNESTORAGE</v>
          </cell>
          <cell r="D28" t="str">
            <v>D</v>
          </cell>
          <cell r="E28">
            <v>0</v>
          </cell>
          <cell r="G28">
            <v>0</v>
          </cell>
          <cell r="I28">
            <v>0</v>
          </cell>
        </row>
        <row r="29">
          <cell r="A29" t="str">
            <v xml:space="preserve">         Price</v>
          </cell>
          <cell r="C29" t="str">
            <v>IMNESTORAGE</v>
          </cell>
          <cell r="D29" t="str">
            <v>P</v>
          </cell>
          <cell r="E29">
            <v>0</v>
          </cell>
          <cell r="G29">
            <v>0</v>
          </cell>
          <cell r="I29">
            <v>0</v>
          </cell>
        </row>
        <row r="30">
          <cell r="A30" t="str">
            <v>TOTAL:</v>
          </cell>
          <cell r="E30">
            <v>0</v>
          </cell>
          <cell r="G30">
            <v>0</v>
          </cell>
          <cell r="I30">
            <v>0</v>
          </cell>
        </row>
        <row r="33">
          <cell r="A33" t="str">
            <v xml:space="preserve">      FT-SOUTHEAST  (Neal)</v>
          </cell>
        </row>
        <row r="34">
          <cell r="A34" t="str">
            <v xml:space="preserve">         Physical</v>
          </cell>
          <cell r="C34" t="str">
            <v>FTSE</v>
          </cell>
          <cell r="D34" t="str">
            <v>PHY</v>
          </cell>
          <cell r="E34">
            <v>0</v>
          </cell>
          <cell r="I34">
            <v>0</v>
          </cell>
        </row>
        <row r="35">
          <cell r="A35" t="str">
            <v xml:space="preserve">         Gas Daily</v>
          </cell>
          <cell r="C35" t="str">
            <v>FTSE</v>
          </cell>
          <cell r="D35" t="str">
            <v>G</v>
          </cell>
          <cell r="E35">
            <v>0</v>
          </cell>
          <cell r="I35">
            <v>0</v>
          </cell>
        </row>
        <row r="36">
          <cell r="A36" t="str">
            <v xml:space="preserve">         Index</v>
          </cell>
          <cell r="C36" t="str">
            <v>FTSE</v>
          </cell>
          <cell r="D36" t="str">
            <v>I</v>
          </cell>
          <cell r="E36">
            <v>0</v>
          </cell>
          <cell r="G36">
            <v>0</v>
          </cell>
          <cell r="I36">
            <v>0</v>
          </cell>
        </row>
        <row r="37">
          <cell r="A37" t="str">
            <v xml:space="preserve">         Basis - Notional</v>
          </cell>
          <cell r="C37" t="str">
            <v>FTSE</v>
          </cell>
          <cell r="D37" t="str">
            <v>D</v>
          </cell>
          <cell r="E37">
            <v>0</v>
          </cell>
        </row>
        <row r="38">
          <cell r="A38" t="str">
            <v xml:space="preserve">         Basis - Equivalent</v>
          </cell>
          <cell r="C38" t="str">
            <v>FTSE</v>
          </cell>
          <cell r="D38" t="str">
            <v>D</v>
          </cell>
          <cell r="E38">
            <v>0</v>
          </cell>
        </row>
        <row r="39">
          <cell r="A39" t="str">
            <v xml:space="preserve">         Price</v>
          </cell>
          <cell r="C39" t="str">
            <v>FTSE</v>
          </cell>
          <cell r="D39" t="str">
            <v>P</v>
          </cell>
          <cell r="E39">
            <v>0</v>
          </cell>
          <cell r="I39">
            <v>0</v>
          </cell>
        </row>
        <row r="40">
          <cell r="A40" t="str">
            <v>TOTAL:</v>
          </cell>
          <cell r="E40">
            <v>0</v>
          </cell>
          <cell r="G40">
            <v>0</v>
          </cell>
          <cell r="I40">
            <v>0</v>
          </cell>
        </row>
        <row r="43">
          <cell r="A43" t="str">
            <v xml:space="preserve">      TRANSPORTATION  (McPherson)</v>
          </cell>
        </row>
        <row r="44">
          <cell r="A44" t="str">
            <v xml:space="preserve">         Gas Daily</v>
          </cell>
          <cell r="C44" t="str">
            <v>TRANSP</v>
          </cell>
          <cell r="D44" t="str">
            <v>G</v>
          </cell>
          <cell r="E44">
            <v>0</v>
          </cell>
          <cell r="I44">
            <v>0</v>
          </cell>
        </row>
        <row r="45">
          <cell r="A45" t="str">
            <v xml:space="preserve">         Index</v>
          </cell>
          <cell r="C45" t="str">
            <v>TRANSP</v>
          </cell>
          <cell r="D45" t="str">
            <v>I</v>
          </cell>
          <cell r="E45">
            <v>0</v>
          </cell>
          <cell r="I45">
            <v>0</v>
          </cell>
        </row>
        <row r="46">
          <cell r="A46" t="str">
            <v xml:space="preserve">         Basis - Notional</v>
          </cell>
          <cell r="C46" t="str">
            <v>TRANSP</v>
          </cell>
          <cell r="D46" t="str">
            <v>D</v>
          </cell>
          <cell r="E46">
            <v>0</v>
          </cell>
          <cell r="I46">
            <v>0</v>
          </cell>
        </row>
        <row r="47">
          <cell r="A47" t="str">
            <v xml:space="preserve">         Basis - Equivalent</v>
          </cell>
          <cell r="C47" t="str">
            <v>TRANSP</v>
          </cell>
          <cell r="D47" t="str">
            <v>D</v>
          </cell>
          <cell r="E47">
            <v>0</v>
          </cell>
          <cell r="I47">
            <v>0</v>
          </cell>
        </row>
        <row r="48">
          <cell r="A48" t="str">
            <v xml:space="preserve">         Price</v>
          </cell>
          <cell r="C48" t="str">
            <v>TRANSP</v>
          </cell>
          <cell r="D48" t="str">
            <v>P</v>
          </cell>
          <cell r="E48">
            <v>0</v>
          </cell>
          <cell r="I48">
            <v>0</v>
          </cell>
        </row>
        <row r="49">
          <cell r="A49" t="str">
            <v xml:space="preserve">         Exotics</v>
          </cell>
          <cell r="C49" t="str">
            <v>TRANSP</v>
          </cell>
          <cell r="D49" t="str">
            <v>KC</v>
          </cell>
          <cell r="E49">
            <v>0</v>
          </cell>
          <cell r="I49">
            <v>0</v>
          </cell>
        </row>
        <row r="50">
          <cell r="A50" t="str">
            <v>TOTAL:</v>
          </cell>
          <cell r="E50">
            <v>0</v>
          </cell>
          <cell r="I50">
            <v>0</v>
          </cell>
        </row>
        <row r="53">
          <cell r="A53" t="str">
            <v xml:space="preserve">      EAST  (Brawner)</v>
          </cell>
        </row>
        <row r="54">
          <cell r="A54" t="str">
            <v xml:space="preserve">         Gas Daily</v>
          </cell>
          <cell r="C54" t="str">
            <v>EAST</v>
          </cell>
          <cell r="D54" t="str">
            <v>G</v>
          </cell>
          <cell r="E54">
            <v>0</v>
          </cell>
          <cell r="I54">
            <v>0</v>
          </cell>
        </row>
        <row r="55">
          <cell r="A55" t="str">
            <v xml:space="preserve">         Index</v>
          </cell>
          <cell r="C55" t="str">
            <v>EAST</v>
          </cell>
          <cell r="D55" t="str">
            <v>I</v>
          </cell>
          <cell r="E55">
            <v>0</v>
          </cell>
          <cell r="G55">
            <v>0</v>
          </cell>
          <cell r="I55">
            <v>0</v>
          </cell>
        </row>
        <row r="56">
          <cell r="A56" t="str">
            <v xml:space="preserve">         Basis - Notional</v>
          </cell>
          <cell r="C56" t="str">
            <v>EAST</v>
          </cell>
          <cell r="D56" t="str">
            <v>D</v>
          </cell>
          <cell r="E56">
            <v>0</v>
          </cell>
          <cell r="I56">
            <v>0</v>
          </cell>
        </row>
        <row r="57">
          <cell r="A57" t="str">
            <v xml:space="preserve">         Basis - Equivalent</v>
          </cell>
          <cell r="C57" t="str">
            <v>EAST</v>
          </cell>
          <cell r="D57" t="str">
            <v>D</v>
          </cell>
          <cell r="E57">
            <v>0</v>
          </cell>
          <cell r="I57">
            <v>0</v>
          </cell>
        </row>
        <row r="58">
          <cell r="A58" t="str">
            <v xml:space="preserve">         Price</v>
          </cell>
          <cell r="C58" t="str">
            <v>EAST</v>
          </cell>
          <cell r="D58" t="str">
            <v>P</v>
          </cell>
          <cell r="E58">
            <v>0</v>
          </cell>
          <cell r="I58">
            <v>0</v>
          </cell>
        </row>
        <row r="59">
          <cell r="A59" t="str">
            <v xml:space="preserve">         Transport</v>
          </cell>
          <cell r="C59" t="str">
            <v>EAST</v>
          </cell>
          <cell r="D59" t="str">
            <v>KC</v>
          </cell>
          <cell r="E59">
            <v>0</v>
          </cell>
          <cell r="I59">
            <v>0</v>
          </cell>
        </row>
        <row r="60">
          <cell r="A60" t="str">
            <v>TOTAL:</v>
          </cell>
          <cell r="E60">
            <v>0</v>
          </cell>
          <cell r="G60">
            <v>0</v>
          </cell>
          <cell r="I60">
            <v>0</v>
          </cell>
        </row>
        <row r="63">
          <cell r="A63" t="str">
            <v xml:space="preserve">      NORTHEAST  (McKay)</v>
          </cell>
        </row>
        <row r="64">
          <cell r="A64" t="str">
            <v xml:space="preserve">         Gas Daily</v>
          </cell>
          <cell r="C64" t="str">
            <v>NEWYORK</v>
          </cell>
          <cell r="D64" t="str">
            <v>G</v>
          </cell>
          <cell r="E64">
            <v>0</v>
          </cell>
          <cell r="G64">
            <v>0</v>
          </cell>
          <cell r="I64">
            <v>0</v>
          </cell>
        </row>
        <row r="65">
          <cell r="A65" t="str">
            <v xml:space="preserve">         Index</v>
          </cell>
          <cell r="C65" t="str">
            <v>NEWYORK</v>
          </cell>
          <cell r="D65" t="str">
            <v>I</v>
          </cell>
          <cell r="E65">
            <v>0</v>
          </cell>
          <cell r="G65">
            <v>0</v>
          </cell>
          <cell r="I65">
            <v>0</v>
          </cell>
        </row>
        <row r="66">
          <cell r="A66" t="str">
            <v xml:space="preserve">         Basis - Notional</v>
          </cell>
          <cell r="C66" t="str">
            <v>NEWYORK</v>
          </cell>
          <cell r="D66" t="str">
            <v>D</v>
          </cell>
          <cell r="E66">
            <v>0</v>
          </cell>
          <cell r="G66">
            <v>0</v>
          </cell>
          <cell r="I66">
            <v>0</v>
          </cell>
        </row>
        <row r="67">
          <cell r="A67" t="str">
            <v xml:space="preserve">         Basis - Equivalent</v>
          </cell>
          <cell r="C67" t="str">
            <v>NEWYORK</v>
          </cell>
          <cell r="D67" t="str">
            <v>D</v>
          </cell>
          <cell r="E67">
            <v>0</v>
          </cell>
          <cell r="I67">
            <v>0</v>
          </cell>
        </row>
        <row r="68">
          <cell r="A68" t="str">
            <v xml:space="preserve">         Price</v>
          </cell>
          <cell r="C68" t="str">
            <v>NEWYORK</v>
          </cell>
          <cell r="D68" t="str">
            <v>P</v>
          </cell>
          <cell r="E68">
            <v>0</v>
          </cell>
          <cell r="I68">
            <v>0</v>
          </cell>
        </row>
        <row r="69">
          <cell r="A69" t="str">
            <v xml:space="preserve">         Transport</v>
          </cell>
          <cell r="C69" t="str">
            <v>NEWYORK</v>
          </cell>
          <cell r="D69" t="str">
            <v>KC</v>
          </cell>
          <cell r="E69">
            <v>0</v>
          </cell>
          <cell r="I69">
            <v>0</v>
          </cell>
        </row>
        <row r="70">
          <cell r="A70" t="str">
            <v>TOTAL:</v>
          </cell>
          <cell r="E70">
            <v>0</v>
          </cell>
          <cell r="G70">
            <v>0</v>
          </cell>
          <cell r="I70">
            <v>0</v>
          </cell>
        </row>
        <row r="73">
          <cell r="A73" t="str">
            <v xml:space="preserve">      GAS DAILY - EAST  (Mullholland)</v>
          </cell>
        </row>
        <row r="74">
          <cell r="A74" t="str">
            <v xml:space="preserve">         Gas Daily</v>
          </cell>
          <cell r="C74" t="str">
            <v>GDEAST</v>
          </cell>
          <cell r="D74" t="str">
            <v>G</v>
          </cell>
          <cell r="E74">
            <v>0</v>
          </cell>
          <cell r="G74">
            <v>0</v>
          </cell>
          <cell r="I74">
            <v>0</v>
          </cell>
        </row>
        <row r="75">
          <cell r="A75" t="str">
            <v xml:space="preserve">         Gas Daily Options</v>
          </cell>
          <cell r="C75" t="str">
            <v>GDEAST</v>
          </cell>
          <cell r="D75" t="str">
            <v>GO</v>
          </cell>
          <cell r="E75">
            <v>0</v>
          </cell>
          <cell r="I75">
            <v>0</v>
          </cell>
        </row>
        <row r="76">
          <cell r="A76" t="str">
            <v xml:space="preserve">         Basis - Notional</v>
          </cell>
          <cell r="C76" t="str">
            <v>GDEAST</v>
          </cell>
          <cell r="D76" t="str">
            <v>D</v>
          </cell>
          <cell r="E76">
            <v>0</v>
          </cell>
          <cell r="I76">
            <v>0</v>
          </cell>
        </row>
        <row r="77">
          <cell r="A77" t="str">
            <v xml:space="preserve">         Basis - Equivalent</v>
          </cell>
          <cell r="C77" t="str">
            <v>GDEAST</v>
          </cell>
          <cell r="D77" t="str">
            <v>D</v>
          </cell>
          <cell r="E77">
            <v>0</v>
          </cell>
          <cell r="I77">
            <v>0</v>
          </cell>
        </row>
        <row r="78">
          <cell r="A78" t="str">
            <v xml:space="preserve">         Price</v>
          </cell>
          <cell r="C78" t="str">
            <v>GDEAST</v>
          </cell>
          <cell r="D78" t="str">
            <v>P</v>
          </cell>
          <cell r="E78">
            <v>0</v>
          </cell>
          <cell r="I78">
            <v>0</v>
          </cell>
        </row>
        <row r="79">
          <cell r="A79" t="str">
            <v>TOTAL:</v>
          </cell>
          <cell r="E79">
            <v>0</v>
          </cell>
          <cell r="G79">
            <v>0</v>
          </cell>
          <cell r="I79">
            <v>0</v>
          </cell>
        </row>
        <row r="82">
          <cell r="A82" t="str">
            <v>TOTAL EAST</v>
          </cell>
        </row>
        <row r="83">
          <cell r="A83" t="str">
            <v xml:space="preserve">       Physical</v>
          </cell>
          <cell r="E83">
            <v>0</v>
          </cell>
          <cell r="G83">
            <v>0</v>
          </cell>
          <cell r="I83">
            <v>0</v>
          </cell>
        </row>
        <row r="84">
          <cell r="A84" t="str">
            <v xml:space="preserve">       Nymex Based Price</v>
          </cell>
        </row>
        <row r="85">
          <cell r="A85" t="str">
            <v xml:space="preserve">       Index</v>
          </cell>
          <cell r="E85">
            <v>0</v>
          </cell>
          <cell r="G85">
            <v>0</v>
          </cell>
          <cell r="I85">
            <v>0</v>
          </cell>
        </row>
        <row r="86">
          <cell r="A86" t="str">
            <v xml:space="preserve">       Transportation</v>
          </cell>
          <cell r="E86">
            <v>0</v>
          </cell>
          <cell r="G86">
            <v>0</v>
          </cell>
          <cell r="I86">
            <v>0</v>
          </cell>
        </row>
        <row r="87">
          <cell r="A87" t="str">
            <v xml:space="preserve">       Gas Daily</v>
          </cell>
          <cell r="E87">
            <v>0</v>
          </cell>
          <cell r="G87">
            <v>0</v>
          </cell>
          <cell r="I87">
            <v>0</v>
          </cell>
        </row>
        <row r="88">
          <cell r="A88" t="str">
            <v>Gas Daily Options</v>
          </cell>
          <cell r="E88">
            <v>0</v>
          </cell>
          <cell r="G88">
            <v>0</v>
          </cell>
          <cell r="I88">
            <v>0</v>
          </cell>
        </row>
        <row r="89">
          <cell r="A89" t="str">
            <v xml:space="preserve">       Basis - Notional</v>
          </cell>
          <cell r="E89">
            <v>0</v>
          </cell>
          <cell r="G89">
            <v>0</v>
          </cell>
          <cell r="I89">
            <v>0</v>
          </cell>
        </row>
        <row r="90">
          <cell r="A90" t="str">
            <v xml:space="preserve">       Basis - Equivalent</v>
          </cell>
          <cell r="E90">
            <v>0</v>
          </cell>
          <cell r="G90">
            <v>0</v>
          </cell>
          <cell r="I90">
            <v>0</v>
          </cell>
        </row>
        <row r="91">
          <cell r="A91" t="str">
            <v xml:space="preserve">       Price</v>
          </cell>
          <cell r="E91">
            <v>0</v>
          </cell>
          <cell r="G91">
            <v>0</v>
          </cell>
          <cell r="I91">
            <v>0</v>
          </cell>
        </row>
        <row r="92">
          <cell r="A92" t="str">
            <v>TOTAL:</v>
          </cell>
          <cell r="E92">
            <v>0</v>
          </cell>
          <cell r="G92">
            <v>0</v>
          </cell>
          <cell r="I92">
            <v>0</v>
          </cell>
        </row>
        <row r="95">
          <cell r="A95" t="str">
            <v xml:space="preserve">      CENTRAL  (Shively)</v>
          </cell>
        </row>
        <row r="96">
          <cell r="A96" t="str">
            <v xml:space="preserve">         Physical</v>
          </cell>
          <cell r="C96" t="str">
            <v>IMCENTRAL</v>
          </cell>
          <cell r="D96" t="str">
            <v>PHY</v>
          </cell>
          <cell r="E96">
            <v>0</v>
          </cell>
          <cell r="G96">
            <v>0</v>
          </cell>
          <cell r="I96">
            <v>0</v>
          </cell>
        </row>
        <row r="97">
          <cell r="A97" t="str">
            <v xml:space="preserve">         Nymex Based Price</v>
          </cell>
          <cell r="C97" t="str">
            <v>IMCENTRALP</v>
          </cell>
          <cell r="D97" t="str">
            <v>PHY</v>
          </cell>
          <cell r="E97">
            <v>0</v>
          </cell>
          <cell r="G97">
            <v>0</v>
          </cell>
          <cell r="I97">
            <v>0</v>
          </cell>
        </row>
        <row r="98">
          <cell r="A98" t="str">
            <v xml:space="preserve">         Index</v>
          </cell>
          <cell r="C98" t="str">
            <v>IMCENTRALI</v>
          </cell>
          <cell r="D98" t="str">
            <v>M</v>
          </cell>
          <cell r="E98">
            <v>0</v>
          </cell>
          <cell r="G98">
            <v>0</v>
          </cell>
          <cell r="I98">
            <v>0</v>
          </cell>
        </row>
        <row r="99">
          <cell r="A99" t="str">
            <v xml:space="preserve">         Transportation</v>
          </cell>
          <cell r="E99">
            <v>0</v>
          </cell>
          <cell r="G99">
            <v>0</v>
          </cell>
          <cell r="I99">
            <v>0</v>
          </cell>
        </row>
        <row r="100">
          <cell r="A100" t="str">
            <v xml:space="preserve">         Gas Daily</v>
          </cell>
          <cell r="C100" t="str">
            <v>IMCENTRAL</v>
          </cell>
          <cell r="D100" t="str">
            <v>G</v>
          </cell>
          <cell r="E100">
            <v>0</v>
          </cell>
          <cell r="G100">
            <v>0</v>
          </cell>
          <cell r="I100">
            <v>0</v>
          </cell>
        </row>
        <row r="101">
          <cell r="A101" t="str">
            <v xml:space="preserve">         Basis - Notional</v>
          </cell>
          <cell r="C101" t="str">
            <v>IMCENTRAL</v>
          </cell>
          <cell r="D101" t="str">
            <v>D</v>
          </cell>
          <cell r="E101">
            <v>0</v>
          </cell>
          <cell r="G101">
            <v>0</v>
          </cell>
          <cell r="I101">
            <v>0</v>
          </cell>
        </row>
        <row r="102">
          <cell r="A102" t="str">
            <v xml:space="preserve">         Basis - Equivalent</v>
          </cell>
          <cell r="C102" t="str">
            <v>IMCENTRAL</v>
          </cell>
          <cell r="D102" t="str">
            <v>D</v>
          </cell>
          <cell r="E102">
            <v>0</v>
          </cell>
          <cell r="G102">
            <v>0</v>
          </cell>
          <cell r="I102">
            <v>0</v>
          </cell>
        </row>
        <row r="103">
          <cell r="A103" t="str">
            <v xml:space="preserve">         Price</v>
          </cell>
          <cell r="C103" t="str">
            <v>IMCENTRAL</v>
          </cell>
          <cell r="D103" t="str">
            <v>P</v>
          </cell>
          <cell r="E103">
            <v>0</v>
          </cell>
          <cell r="G103">
            <v>0</v>
          </cell>
          <cell r="I103">
            <v>0</v>
          </cell>
        </row>
        <row r="104">
          <cell r="A104" t="str">
            <v>TOTAL:</v>
          </cell>
          <cell r="E104">
            <v>0</v>
          </cell>
          <cell r="G104">
            <v>0</v>
          </cell>
          <cell r="I104">
            <v>0</v>
          </cell>
        </row>
        <row r="107">
          <cell r="A107" t="str">
            <v xml:space="preserve"> CHICAGO INTRAMONTH (Tomaski)  </v>
          </cell>
        </row>
        <row r="108">
          <cell r="A108" t="str">
            <v xml:space="preserve">         Physical</v>
          </cell>
          <cell r="C108" t="str">
            <v>IMCANADA</v>
          </cell>
          <cell r="D108" t="str">
            <v>PHY</v>
          </cell>
          <cell r="E108">
            <v>0</v>
          </cell>
          <cell r="I108">
            <v>0</v>
          </cell>
        </row>
        <row r="109">
          <cell r="A109" t="str">
            <v xml:space="preserve">         Nymex Based Price</v>
          </cell>
        </row>
        <row r="110">
          <cell r="A110" t="str">
            <v xml:space="preserve">         Index</v>
          </cell>
        </row>
        <row r="111">
          <cell r="A111" t="str">
            <v xml:space="preserve">         Gas Daily</v>
          </cell>
          <cell r="C111" t="str">
            <v>IMCANADA</v>
          </cell>
          <cell r="D111" t="str">
            <v>G</v>
          </cell>
          <cell r="E111">
            <v>0</v>
          </cell>
          <cell r="I111">
            <v>0</v>
          </cell>
        </row>
        <row r="112">
          <cell r="A112" t="str">
            <v xml:space="preserve">         Basis - Notional</v>
          </cell>
          <cell r="C112" t="str">
            <v>IMCANADA</v>
          </cell>
          <cell r="D112" t="str">
            <v>D</v>
          </cell>
          <cell r="E112">
            <v>0</v>
          </cell>
          <cell r="I112">
            <v>0</v>
          </cell>
        </row>
        <row r="113">
          <cell r="A113" t="str">
            <v xml:space="preserve">         Basis - Equivalent</v>
          </cell>
          <cell r="C113" t="str">
            <v>IMCANADA</v>
          </cell>
          <cell r="D113" t="str">
            <v>D</v>
          </cell>
          <cell r="E113">
            <v>0</v>
          </cell>
          <cell r="I113">
            <v>0</v>
          </cell>
        </row>
        <row r="114">
          <cell r="A114" t="str">
            <v xml:space="preserve">         Price</v>
          </cell>
          <cell r="C114" t="str">
            <v>IMCANADA</v>
          </cell>
          <cell r="D114" t="str">
            <v>P</v>
          </cell>
          <cell r="E114">
            <v>0</v>
          </cell>
          <cell r="I114">
            <v>0</v>
          </cell>
        </row>
        <row r="115">
          <cell r="A115" t="str">
            <v>TOTAL:</v>
          </cell>
          <cell r="E115">
            <v>0</v>
          </cell>
          <cell r="G115">
            <v>0</v>
          </cell>
          <cell r="I115">
            <v>0</v>
          </cell>
        </row>
        <row r="118">
          <cell r="A118" t="str">
            <v xml:space="preserve">      CENTRAL  (Sturm)</v>
          </cell>
        </row>
        <row r="119">
          <cell r="A119" t="str">
            <v xml:space="preserve">         Gas Daily</v>
          </cell>
          <cell r="C119" t="str">
            <v>CENTRAL</v>
          </cell>
          <cell r="D119" t="str">
            <v>G</v>
          </cell>
          <cell r="E119">
            <v>0</v>
          </cell>
          <cell r="G119">
            <v>0</v>
          </cell>
        </row>
        <row r="120">
          <cell r="A120" t="str">
            <v xml:space="preserve">         Index</v>
          </cell>
          <cell r="C120" t="str">
            <v>CENTRAL</v>
          </cell>
          <cell r="D120" t="str">
            <v>I</v>
          </cell>
          <cell r="E120">
            <v>0</v>
          </cell>
          <cell r="G120">
            <v>0</v>
          </cell>
          <cell r="I120">
            <v>0</v>
          </cell>
        </row>
        <row r="121">
          <cell r="A121" t="str">
            <v xml:space="preserve">         Basis - Notional</v>
          </cell>
          <cell r="C121" t="str">
            <v>CENTRAL</v>
          </cell>
          <cell r="D121" t="str">
            <v>D</v>
          </cell>
          <cell r="E121">
            <v>0</v>
          </cell>
          <cell r="G121">
            <v>0</v>
          </cell>
          <cell r="I121">
            <v>0</v>
          </cell>
        </row>
        <row r="122">
          <cell r="A122" t="str">
            <v xml:space="preserve">         Basis - Equivalent</v>
          </cell>
          <cell r="C122" t="str">
            <v>CENTRAL</v>
          </cell>
          <cell r="D122" t="str">
            <v>D</v>
          </cell>
          <cell r="E122">
            <v>0</v>
          </cell>
        </row>
        <row r="123">
          <cell r="A123" t="str">
            <v xml:space="preserve">         Price</v>
          </cell>
          <cell r="C123" t="str">
            <v>CENTRAL</v>
          </cell>
          <cell r="D123" t="str">
            <v>P</v>
          </cell>
          <cell r="E123">
            <v>0</v>
          </cell>
          <cell r="I123">
            <v>0</v>
          </cell>
        </row>
        <row r="124">
          <cell r="A124" t="str">
            <v xml:space="preserve">         Transport</v>
          </cell>
          <cell r="C124" t="str">
            <v>CENTRAL</v>
          </cell>
          <cell r="D124" t="str">
            <v>KC</v>
          </cell>
          <cell r="E124">
            <v>0</v>
          </cell>
          <cell r="I124">
            <v>0</v>
          </cell>
        </row>
        <row r="125">
          <cell r="A125" t="str">
            <v>TOTAL:</v>
          </cell>
          <cell r="E125">
            <v>0</v>
          </cell>
          <cell r="G125">
            <v>0</v>
          </cell>
          <cell r="I125">
            <v>0</v>
          </cell>
        </row>
        <row r="128">
          <cell r="A128" t="str">
            <v xml:space="preserve"> CHICAGO (FIRM)  (Lavorato)</v>
          </cell>
        </row>
        <row r="129">
          <cell r="A129" t="str">
            <v xml:space="preserve">         Gas Daily</v>
          </cell>
          <cell r="C129" t="str">
            <v>CANADA</v>
          </cell>
          <cell r="D129" t="str">
            <v>G</v>
          </cell>
          <cell r="E129">
            <v>0</v>
          </cell>
          <cell r="I129">
            <v>0</v>
          </cell>
        </row>
        <row r="130">
          <cell r="A130" t="str">
            <v xml:space="preserve">         Index</v>
          </cell>
        </row>
        <row r="131">
          <cell r="A131" t="str">
            <v xml:space="preserve">         Basis - Notional</v>
          </cell>
          <cell r="C131" t="str">
            <v>CANADA</v>
          </cell>
          <cell r="D131" t="str">
            <v>D</v>
          </cell>
          <cell r="E131">
            <v>0</v>
          </cell>
          <cell r="I131">
            <v>0</v>
          </cell>
        </row>
        <row r="132">
          <cell r="A132" t="str">
            <v xml:space="preserve">         Basis - Equivalent</v>
          </cell>
          <cell r="C132" t="str">
            <v>CANADA</v>
          </cell>
          <cell r="D132" t="str">
            <v>D</v>
          </cell>
          <cell r="E132">
            <v>0</v>
          </cell>
          <cell r="I132">
            <v>0</v>
          </cell>
        </row>
        <row r="133">
          <cell r="A133" t="str">
            <v xml:space="preserve">         Price</v>
          </cell>
          <cell r="C133" t="str">
            <v>CANADA</v>
          </cell>
          <cell r="D133" t="str">
            <v>P</v>
          </cell>
          <cell r="E133">
            <v>0</v>
          </cell>
          <cell r="I133">
            <v>0</v>
          </cell>
        </row>
        <row r="134">
          <cell r="A134" t="str">
            <v>TOTAL:</v>
          </cell>
          <cell r="E134">
            <v>0</v>
          </cell>
          <cell r="G134">
            <v>0</v>
          </cell>
          <cell r="I134">
            <v>0</v>
          </cell>
        </row>
        <row r="137">
          <cell r="A137" t="str">
            <v xml:space="preserve">       GAS DAILY - CENTRAL  (Pao)</v>
          </cell>
        </row>
        <row r="138">
          <cell r="A138" t="str">
            <v xml:space="preserve">         Gas Daily</v>
          </cell>
          <cell r="C138" t="str">
            <v>GDCENT</v>
          </cell>
          <cell r="D138" t="str">
            <v>G</v>
          </cell>
          <cell r="E138">
            <v>0</v>
          </cell>
          <cell r="G138">
            <v>0</v>
          </cell>
          <cell r="I138">
            <v>0</v>
          </cell>
        </row>
        <row r="139">
          <cell r="A139" t="str">
            <v xml:space="preserve">         Gas Daily Options</v>
          </cell>
          <cell r="C139" t="str">
            <v>GDCENT</v>
          </cell>
          <cell r="D139" t="str">
            <v>GO</v>
          </cell>
          <cell r="E139">
            <v>0</v>
          </cell>
          <cell r="I139">
            <v>0</v>
          </cell>
        </row>
        <row r="140">
          <cell r="A140" t="str">
            <v xml:space="preserve">         Basis - Notional</v>
          </cell>
          <cell r="C140" t="str">
            <v>GDCENT</v>
          </cell>
          <cell r="D140" t="str">
            <v>D</v>
          </cell>
          <cell r="E140">
            <v>0</v>
          </cell>
          <cell r="I140">
            <v>0</v>
          </cell>
        </row>
        <row r="141">
          <cell r="A141" t="str">
            <v xml:space="preserve">         Basis - Equivalent</v>
          </cell>
          <cell r="C141" t="str">
            <v>GDCENT</v>
          </cell>
          <cell r="D141" t="str">
            <v>D</v>
          </cell>
          <cell r="E141">
            <v>0</v>
          </cell>
          <cell r="I141">
            <v>0</v>
          </cell>
        </row>
        <row r="142">
          <cell r="A142" t="str">
            <v xml:space="preserve">         Price</v>
          </cell>
          <cell r="C142" t="str">
            <v>GDCENT</v>
          </cell>
          <cell r="D142" t="str">
            <v>P</v>
          </cell>
          <cell r="E142">
            <v>0</v>
          </cell>
          <cell r="I142">
            <v>9.5</v>
          </cell>
        </row>
        <row r="143">
          <cell r="A143" t="str">
            <v>TOTAL:</v>
          </cell>
          <cell r="E143">
            <v>0</v>
          </cell>
          <cell r="G143">
            <v>0</v>
          </cell>
          <cell r="I143">
            <v>9.5</v>
          </cell>
        </row>
        <row r="146">
          <cell r="A146" t="str">
            <v>TOTAL CENTRAL</v>
          </cell>
        </row>
        <row r="147">
          <cell r="A147" t="str">
            <v xml:space="preserve">       Physical</v>
          </cell>
          <cell r="E147">
            <v>0</v>
          </cell>
          <cell r="G147">
            <v>0</v>
          </cell>
          <cell r="I147">
            <v>0</v>
          </cell>
        </row>
        <row r="148">
          <cell r="A148" t="str">
            <v xml:space="preserve">       Nymex Based Price</v>
          </cell>
        </row>
        <row r="149">
          <cell r="A149" t="str">
            <v xml:space="preserve">       Index</v>
          </cell>
          <cell r="E149">
            <v>0</v>
          </cell>
          <cell r="G149">
            <v>0</v>
          </cell>
          <cell r="I149">
            <v>0</v>
          </cell>
        </row>
        <row r="150">
          <cell r="A150" t="str">
            <v xml:space="preserve">       Transportation</v>
          </cell>
          <cell r="E150">
            <v>0</v>
          </cell>
          <cell r="G150">
            <v>0</v>
          </cell>
          <cell r="I150">
            <v>0</v>
          </cell>
        </row>
        <row r="151">
          <cell r="A151" t="str">
            <v xml:space="preserve">       Gas Daily</v>
          </cell>
          <cell r="E151">
            <v>0</v>
          </cell>
          <cell r="G151">
            <v>0</v>
          </cell>
          <cell r="I151">
            <v>0</v>
          </cell>
        </row>
        <row r="152">
          <cell r="A152" t="str">
            <v xml:space="preserve">       Gas Daily Options</v>
          </cell>
          <cell r="E152">
            <v>0</v>
          </cell>
          <cell r="G152">
            <v>0</v>
          </cell>
          <cell r="I152">
            <v>0</v>
          </cell>
        </row>
        <row r="153">
          <cell r="A153" t="str">
            <v xml:space="preserve">       Basis - Notional</v>
          </cell>
          <cell r="E153">
            <v>0</v>
          </cell>
          <cell r="G153">
            <v>0</v>
          </cell>
          <cell r="I153">
            <v>0</v>
          </cell>
        </row>
        <row r="154">
          <cell r="A154" t="str">
            <v xml:space="preserve">       Basis - Equivalent</v>
          </cell>
          <cell r="E154">
            <v>0</v>
          </cell>
          <cell r="G154">
            <v>0</v>
          </cell>
          <cell r="I154">
            <v>0</v>
          </cell>
        </row>
        <row r="155">
          <cell r="A155" t="str">
            <v xml:space="preserve">       Price</v>
          </cell>
          <cell r="E155">
            <v>0</v>
          </cell>
          <cell r="G155">
            <v>0</v>
          </cell>
          <cell r="I155">
            <v>9.5</v>
          </cell>
        </row>
        <row r="156">
          <cell r="A156" t="str">
            <v>TOTAL:</v>
          </cell>
          <cell r="E156">
            <v>0</v>
          </cell>
          <cell r="G156">
            <v>0</v>
          </cell>
          <cell r="I156">
            <v>9.5</v>
          </cell>
        </row>
        <row r="159">
          <cell r="A159" t="str">
            <v xml:space="preserve">      TEXAS/WAHA  (Martin)</v>
          </cell>
        </row>
        <row r="160">
          <cell r="A160" t="str">
            <v xml:space="preserve">         Physical</v>
          </cell>
          <cell r="C160" t="str">
            <v>IMTEXAS</v>
          </cell>
          <cell r="D160" t="str">
            <v>PHY</v>
          </cell>
          <cell r="E160">
            <v>0</v>
          </cell>
          <cell r="I160">
            <v>0</v>
          </cell>
        </row>
        <row r="161">
          <cell r="A161" t="str">
            <v xml:space="preserve">         Nymex Based Price</v>
          </cell>
          <cell r="C161" t="str">
            <v>IMTEXASP</v>
          </cell>
          <cell r="D161" t="str">
            <v>PHY</v>
          </cell>
          <cell r="E161">
            <v>0</v>
          </cell>
          <cell r="I161">
            <v>0</v>
          </cell>
        </row>
        <row r="162">
          <cell r="A162" t="str">
            <v xml:space="preserve">         Index</v>
          </cell>
          <cell r="C162" t="str">
            <v>IMTEXASI</v>
          </cell>
          <cell r="D162" t="str">
            <v>M</v>
          </cell>
          <cell r="E162">
            <v>0</v>
          </cell>
          <cell r="G162">
            <v>0</v>
          </cell>
          <cell r="I162">
            <v>0</v>
          </cell>
        </row>
        <row r="163">
          <cell r="A163" t="str">
            <v xml:space="preserve">         Financial Index</v>
          </cell>
          <cell r="C163" t="str">
            <v>IMTEXASI</v>
          </cell>
          <cell r="D163" t="str">
            <v>I</v>
          </cell>
          <cell r="E163">
            <v>0</v>
          </cell>
          <cell r="I163">
            <v>0</v>
          </cell>
        </row>
        <row r="164">
          <cell r="A164" t="str">
            <v xml:space="preserve">         Gas Daily</v>
          </cell>
          <cell r="C164" t="str">
            <v>IMTEXAS</v>
          </cell>
          <cell r="D164" t="str">
            <v>G</v>
          </cell>
          <cell r="E164">
            <v>0</v>
          </cell>
          <cell r="G164">
            <v>0</v>
          </cell>
          <cell r="I164">
            <v>0</v>
          </cell>
        </row>
        <row r="165">
          <cell r="A165" t="str">
            <v xml:space="preserve">         Basis - Notional</v>
          </cell>
          <cell r="C165" t="str">
            <v>IMTEXAS</v>
          </cell>
          <cell r="D165" t="str">
            <v>D</v>
          </cell>
          <cell r="E165">
            <v>0</v>
          </cell>
          <cell r="I165">
            <v>0</v>
          </cell>
        </row>
        <row r="166">
          <cell r="A166" t="str">
            <v xml:space="preserve">         Basis - Equivalent</v>
          </cell>
          <cell r="C166" t="str">
            <v>IMTEXAS</v>
          </cell>
          <cell r="D166" t="str">
            <v>D</v>
          </cell>
          <cell r="E166">
            <v>0</v>
          </cell>
          <cell r="I166">
            <v>0</v>
          </cell>
        </row>
        <row r="167">
          <cell r="A167" t="str">
            <v xml:space="preserve">         Price</v>
          </cell>
          <cell r="C167" t="str">
            <v>IMTEXAS</v>
          </cell>
          <cell r="D167" t="str">
            <v>P</v>
          </cell>
          <cell r="E167">
            <v>0</v>
          </cell>
          <cell r="I167">
            <v>0</v>
          </cell>
        </row>
        <row r="168">
          <cell r="A168" t="str">
            <v>TOTAL:</v>
          </cell>
          <cell r="E168">
            <v>0</v>
          </cell>
          <cell r="G168">
            <v>0</v>
          </cell>
          <cell r="I168">
            <v>0</v>
          </cell>
        </row>
        <row r="171">
          <cell r="A171" t="str">
            <v xml:space="preserve">      TEXAS  (McClendon)</v>
          </cell>
        </row>
        <row r="172">
          <cell r="A172" t="str">
            <v xml:space="preserve">         Gas Daily</v>
          </cell>
          <cell r="C172" t="str">
            <v>TEXAS</v>
          </cell>
          <cell r="D172" t="str">
            <v>G</v>
          </cell>
          <cell r="E172">
            <v>0</v>
          </cell>
          <cell r="I172">
            <v>0</v>
          </cell>
        </row>
        <row r="173">
          <cell r="A173" t="str">
            <v xml:space="preserve">         Index</v>
          </cell>
          <cell r="C173" t="str">
            <v>TEXAS</v>
          </cell>
          <cell r="D173" t="str">
            <v>I</v>
          </cell>
          <cell r="E173">
            <v>0</v>
          </cell>
          <cell r="I173">
            <v>0</v>
          </cell>
        </row>
        <row r="174">
          <cell r="A174" t="str">
            <v xml:space="preserve">         Basis - Notional</v>
          </cell>
          <cell r="C174" t="str">
            <v>TEXAS</v>
          </cell>
          <cell r="D174" t="str">
            <v>D</v>
          </cell>
          <cell r="E174">
            <v>0</v>
          </cell>
          <cell r="I174">
            <v>0</v>
          </cell>
        </row>
        <row r="175">
          <cell r="A175" t="str">
            <v xml:space="preserve">         Basis - Equivalent</v>
          </cell>
          <cell r="C175" t="str">
            <v>TEXAS</v>
          </cell>
          <cell r="D175" t="str">
            <v>D</v>
          </cell>
          <cell r="E175">
            <v>0</v>
          </cell>
          <cell r="I175">
            <v>0</v>
          </cell>
        </row>
        <row r="176">
          <cell r="A176" t="str">
            <v xml:space="preserve">         Price</v>
          </cell>
          <cell r="C176" t="str">
            <v>TEXAS</v>
          </cell>
          <cell r="D176" t="str">
            <v>P</v>
          </cell>
          <cell r="E176">
            <v>0</v>
          </cell>
          <cell r="I176">
            <v>0</v>
          </cell>
        </row>
        <row r="177">
          <cell r="A177" t="str">
            <v xml:space="preserve">         Transport</v>
          </cell>
          <cell r="C177" t="str">
            <v>TEXAS</v>
          </cell>
          <cell r="D177" t="str">
            <v>KC</v>
          </cell>
          <cell r="E177">
            <v>0</v>
          </cell>
          <cell r="I177">
            <v>0</v>
          </cell>
        </row>
        <row r="178">
          <cell r="A178" t="str">
            <v>TOTAL:</v>
          </cell>
          <cell r="E178">
            <v>0</v>
          </cell>
          <cell r="G178">
            <v>0</v>
          </cell>
          <cell r="I178">
            <v>0</v>
          </cell>
        </row>
        <row r="181">
          <cell r="A181" t="str">
            <v xml:space="preserve">      TEXAS-NEW  (Richardson)</v>
          </cell>
        </row>
        <row r="182">
          <cell r="A182" t="str">
            <v xml:space="preserve">         Gas Daily</v>
          </cell>
          <cell r="C182" t="str">
            <v>NEWTEXAS</v>
          </cell>
          <cell r="D182" t="str">
            <v>G</v>
          </cell>
          <cell r="E182">
            <v>0</v>
          </cell>
          <cell r="I182">
            <v>0</v>
          </cell>
        </row>
        <row r="183">
          <cell r="A183" t="str">
            <v xml:space="preserve">         Index</v>
          </cell>
          <cell r="C183" t="str">
            <v>NEWTEXAS</v>
          </cell>
          <cell r="D183" t="str">
            <v>I</v>
          </cell>
          <cell r="E183">
            <v>0</v>
          </cell>
          <cell r="I183">
            <v>0</v>
          </cell>
        </row>
        <row r="184">
          <cell r="A184" t="str">
            <v xml:space="preserve">         Basis - Notional</v>
          </cell>
          <cell r="C184" t="str">
            <v>NEWTEXAS</v>
          </cell>
          <cell r="D184" t="str">
            <v>D</v>
          </cell>
          <cell r="E184">
            <v>0</v>
          </cell>
          <cell r="I184">
            <v>0</v>
          </cell>
        </row>
        <row r="185">
          <cell r="A185" t="str">
            <v xml:space="preserve">         Basis - Equivalent</v>
          </cell>
          <cell r="C185" t="str">
            <v>NEWTEXAS</v>
          </cell>
          <cell r="D185" t="str">
            <v>D</v>
          </cell>
          <cell r="E185">
            <v>0</v>
          </cell>
          <cell r="I185">
            <v>0</v>
          </cell>
        </row>
        <row r="186">
          <cell r="A186" t="str">
            <v xml:space="preserve">         Price</v>
          </cell>
          <cell r="C186" t="str">
            <v>NEWTEXAS</v>
          </cell>
          <cell r="D186" t="str">
            <v>P</v>
          </cell>
          <cell r="E186">
            <v>0</v>
          </cell>
          <cell r="I186">
            <v>0</v>
          </cell>
        </row>
        <row r="187">
          <cell r="A187" t="str">
            <v xml:space="preserve">         Transport</v>
          </cell>
          <cell r="C187" t="str">
            <v>NEWTEXAS</v>
          </cell>
          <cell r="D187" t="str">
            <v>KC</v>
          </cell>
          <cell r="E187">
            <v>0</v>
          </cell>
          <cell r="I187">
            <v>0</v>
          </cell>
        </row>
        <row r="188">
          <cell r="A188" t="str">
            <v>TOTAL:</v>
          </cell>
          <cell r="E188">
            <v>0</v>
          </cell>
          <cell r="G188">
            <v>0</v>
          </cell>
          <cell r="I188">
            <v>0</v>
          </cell>
        </row>
        <row r="191">
          <cell r="A191" t="str">
            <v xml:space="preserve">       GAS DAILY - TEXAS  (Metz)</v>
          </cell>
        </row>
        <row r="192">
          <cell r="A192" t="str">
            <v xml:space="preserve">         Gas Daily</v>
          </cell>
          <cell r="C192" t="str">
            <v>GDTEXAS</v>
          </cell>
          <cell r="D192" t="str">
            <v>G</v>
          </cell>
          <cell r="E192">
            <v>0</v>
          </cell>
          <cell r="G192">
            <v>0</v>
          </cell>
          <cell r="I192">
            <v>0</v>
          </cell>
        </row>
        <row r="193">
          <cell r="A193" t="str">
            <v xml:space="preserve">         Gas Daily Options</v>
          </cell>
          <cell r="C193" t="str">
            <v>GDTEXAS</v>
          </cell>
          <cell r="D193" t="str">
            <v>GO</v>
          </cell>
          <cell r="E193">
            <v>0</v>
          </cell>
          <cell r="I193">
            <v>0</v>
          </cell>
        </row>
        <row r="194">
          <cell r="A194" t="str">
            <v xml:space="preserve">         Basis - Notional</v>
          </cell>
          <cell r="C194" t="str">
            <v>GDTEXAS</v>
          </cell>
          <cell r="D194" t="str">
            <v>D</v>
          </cell>
          <cell r="E194">
            <v>0</v>
          </cell>
          <cell r="I194">
            <v>0</v>
          </cell>
        </row>
        <row r="195">
          <cell r="A195" t="str">
            <v xml:space="preserve">         Basis - Equivalent</v>
          </cell>
          <cell r="C195" t="str">
            <v>GDTEXAS</v>
          </cell>
          <cell r="D195" t="str">
            <v>D</v>
          </cell>
          <cell r="E195">
            <v>0</v>
          </cell>
          <cell r="I195">
            <v>0</v>
          </cell>
        </row>
        <row r="196">
          <cell r="A196" t="str">
            <v xml:space="preserve">         Price</v>
          </cell>
          <cell r="C196" t="str">
            <v>GDTEXAS</v>
          </cell>
          <cell r="D196" t="str">
            <v>P</v>
          </cell>
          <cell r="E196">
            <v>0</v>
          </cell>
          <cell r="I196">
            <v>0</v>
          </cell>
        </row>
        <row r="197">
          <cell r="A197" t="str">
            <v>TOTAL:</v>
          </cell>
          <cell r="E197">
            <v>0</v>
          </cell>
          <cell r="G197">
            <v>0</v>
          </cell>
          <cell r="I197">
            <v>0</v>
          </cell>
        </row>
        <row r="200">
          <cell r="A200" t="str">
            <v xml:space="preserve">      STORAGE  (Schwieger)</v>
          </cell>
        </row>
        <row r="201">
          <cell r="A201" t="str">
            <v xml:space="preserve">         Gas Daily</v>
          </cell>
          <cell r="C201" t="str">
            <v>STORAGE</v>
          </cell>
          <cell r="D201" t="str">
            <v>G</v>
          </cell>
          <cell r="E201">
            <v>0</v>
          </cell>
          <cell r="I201">
            <v>0</v>
          </cell>
        </row>
        <row r="202">
          <cell r="A202" t="str">
            <v xml:space="preserve">         Index</v>
          </cell>
          <cell r="C202" t="str">
            <v>STORAGE</v>
          </cell>
          <cell r="D202" t="str">
            <v>I</v>
          </cell>
          <cell r="E202">
            <v>0</v>
          </cell>
          <cell r="I202">
            <v>0</v>
          </cell>
        </row>
        <row r="203">
          <cell r="A203" t="str">
            <v xml:space="preserve">         Basis - Notional</v>
          </cell>
          <cell r="C203" t="str">
            <v>STORAGE</v>
          </cell>
          <cell r="D203" t="str">
            <v>D</v>
          </cell>
          <cell r="E203">
            <v>0</v>
          </cell>
          <cell r="I203">
            <v>0</v>
          </cell>
        </row>
        <row r="204">
          <cell r="A204" t="str">
            <v xml:space="preserve">         Basis - Equivalent</v>
          </cell>
          <cell r="C204" t="str">
            <v>STORAGE</v>
          </cell>
          <cell r="D204" t="str">
            <v>D</v>
          </cell>
          <cell r="E204">
            <v>0</v>
          </cell>
          <cell r="I204">
            <v>0</v>
          </cell>
        </row>
        <row r="205">
          <cell r="A205" t="str">
            <v xml:space="preserve">         Price - Bammel</v>
          </cell>
          <cell r="C205" t="str">
            <v>STORAGE</v>
          </cell>
          <cell r="D205" t="str">
            <v>P</v>
          </cell>
          <cell r="E205">
            <v>0</v>
          </cell>
        </row>
        <row r="206">
          <cell r="A206" t="str">
            <v xml:space="preserve">         Price KC</v>
          </cell>
          <cell r="C206" t="str">
            <v>STORAGE</v>
          </cell>
          <cell r="D206" t="str">
            <v>KC</v>
          </cell>
          <cell r="E206">
            <v>0</v>
          </cell>
          <cell r="I206">
            <v>0</v>
          </cell>
        </row>
        <row r="207">
          <cell r="A207" t="str">
            <v xml:space="preserve">         Price - Bammel Financial</v>
          </cell>
          <cell r="C207" t="str">
            <v>STORAGEK</v>
          </cell>
          <cell r="D207" t="str">
            <v>P</v>
          </cell>
          <cell r="E207">
            <v>0</v>
          </cell>
          <cell r="I207">
            <v>0</v>
          </cell>
        </row>
        <row r="208">
          <cell r="A208" t="str">
            <v>TOTAL:</v>
          </cell>
          <cell r="E208">
            <v>0</v>
          </cell>
          <cell r="G208">
            <v>0</v>
          </cell>
          <cell r="I208">
            <v>0</v>
          </cell>
        </row>
        <row r="211">
          <cell r="A211" t="str">
            <v>TOTAL TEXAS</v>
          </cell>
        </row>
        <row r="212">
          <cell r="A212" t="str">
            <v xml:space="preserve">       Physical</v>
          </cell>
          <cell r="E212">
            <v>0</v>
          </cell>
          <cell r="G212">
            <v>0</v>
          </cell>
          <cell r="I212">
            <v>0</v>
          </cell>
        </row>
        <row r="213">
          <cell r="A213" t="str">
            <v xml:space="preserve">       Nymex Based Price</v>
          </cell>
        </row>
        <row r="214">
          <cell r="A214" t="str">
            <v xml:space="preserve">       Index</v>
          </cell>
          <cell r="E214">
            <v>0</v>
          </cell>
          <cell r="G214">
            <v>0</v>
          </cell>
          <cell r="I214">
            <v>0</v>
          </cell>
        </row>
        <row r="215">
          <cell r="A215" t="str">
            <v xml:space="preserve">       Transportation</v>
          </cell>
          <cell r="E215">
            <v>0</v>
          </cell>
          <cell r="G215">
            <v>0</v>
          </cell>
          <cell r="I215">
            <v>0</v>
          </cell>
        </row>
        <row r="216">
          <cell r="A216" t="str">
            <v xml:space="preserve">       Gas Daily</v>
          </cell>
          <cell r="E216">
            <v>0</v>
          </cell>
          <cell r="G216">
            <v>0</v>
          </cell>
          <cell r="I216">
            <v>0</v>
          </cell>
        </row>
        <row r="217">
          <cell r="A217" t="str">
            <v xml:space="preserve">       Gas Daily Options</v>
          </cell>
          <cell r="E217">
            <v>0</v>
          </cell>
          <cell r="G217">
            <v>0</v>
          </cell>
          <cell r="I217">
            <v>0</v>
          </cell>
        </row>
        <row r="218">
          <cell r="A218" t="str">
            <v xml:space="preserve">       Basis - Notional</v>
          </cell>
          <cell r="E218">
            <v>0</v>
          </cell>
          <cell r="G218">
            <v>0</v>
          </cell>
          <cell r="I218">
            <v>0</v>
          </cell>
        </row>
        <row r="219">
          <cell r="A219" t="str">
            <v xml:space="preserve">       Basis - Equivalent</v>
          </cell>
          <cell r="E219">
            <v>0</v>
          </cell>
          <cell r="G219">
            <v>0</v>
          </cell>
          <cell r="I219">
            <v>0</v>
          </cell>
        </row>
        <row r="220">
          <cell r="A220" t="str">
            <v xml:space="preserve">       Price</v>
          </cell>
          <cell r="E220">
            <v>0</v>
          </cell>
          <cell r="G220">
            <v>0</v>
          </cell>
          <cell r="I220">
            <v>0</v>
          </cell>
        </row>
        <row r="221">
          <cell r="A221" t="str">
            <v>TOTAL:</v>
          </cell>
          <cell r="E221">
            <v>0</v>
          </cell>
          <cell r="G221">
            <v>0</v>
          </cell>
          <cell r="I221">
            <v>0</v>
          </cell>
        </row>
        <row r="224">
          <cell r="A224" t="str">
            <v xml:space="preserve">      WEST  (Allen)</v>
          </cell>
        </row>
        <row r="225">
          <cell r="A225" t="str">
            <v xml:space="preserve">         Physical</v>
          </cell>
          <cell r="C225" t="str">
            <v>IMWEST</v>
          </cell>
          <cell r="D225" t="str">
            <v>PHY</v>
          </cell>
          <cell r="E225">
            <v>0</v>
          </cell>
          <cell r="G225">
            <v>0</v>
          </cell>
          <cell r="I225">
            <v>0</v>
          </cell>
        </row>
        <row r="226">
          <cell r="A226" t="str">
            <v xml:space="preserve">         Nymex Based Price</v>
          </cell>
          <cell r="C226" t="str">
            <v>IMWESTP</v>
          </cell>
          <cell r="D226" t="str">
            <v>PHY</v>
          </cell>
          <cell r="E226">
            <v>0</v>
          </cell>
          <cell r="G226">
            <v>0</v>
          </cell>
          <cell r="I226">
            <v>0</v>
          </cell>
        </row>
        <row r="227">
          <cell r="A227" t="str">
            <v xml:space="preserve">         Index</v>
          </cell>
          <cell r="C227" t="str">
            <v>IMWESTI</v>
          </cell>
          <cell r="D227" t="str">
            <v>M</v>
          </cell>
          <cell r="E227">
            <v>0</v>
          </cell>
          <cell r="G227">
            <v>0</v>
          </cell>
          <cell r="I227">
            <v>0</v>
          </cell>
        </row>
        <row r="228">
          <cell r="A228" t="str">
            <v xml:space="preserve">         Transportation</v>
          </cell>
          <cell r="E228">
            <v>0</v>
          </cell>
          <cell r="G228">
            <v>0</v>
          </cell>
          <cell r="I228">
            <v>0</v>
          </cell>
        </row>
        <row r="229">
          <cell r="A229" t="str">
            <v xml:space="preserve">         Gas Daily</v>
          </cell>
          <cell r="C229" t="str">
            <v>IMWEST</v>
          </cell>
          <cell r="D229" t="str">
            <v>G</v>
          </cell>
          <cell r="E229">
            <v>0</v>
          </cell>
          <cell r="G229">
            <v>0</v>
          </cell>
          <cell r="I229">
            <v>0</v>
          </cell>
        </row>
        <row r="230">
          <cell r="A230" t="str">
            <v xml:space="preserve">         Basis - Notional</v>
          </cell>
          <cell r="C230" t="str">
            <v>IMWEST</v>
          </cell>
          <cell r="D230" t="str">
            <v>D</v>
          </cell>
          <cell r="E230">
            <v>0</v>
          </cell>
          <cell r="G230">
            <v>0</v>
          </cell>
          <cell r="I230">
            <v>0</v>
          </cell>
        </row>
        <row r="231">
          <cell r="A231" t="str">
            <v xml:space="preserve">         Basis - Equivalent</v>
          </cell>
          <cell r="C231" t="str">
            <v>IMWEST</v>
          </cell>
          <cell r="D231" t="str">
            <v>D</v>
          </cell>
          <cell r="E231">
            <v>0</v>
          </cell>
          <cell r="G231">
            <v>0</v>
          </cell>
          <cell r="I231">
            <v>0</v>
          </cell>
        </row>
        <row r="232">
          <cell r="A232" t="str">
            <v xml:space="preserve">         Price</v>
          </cell>
          <cell r="C232" t="str">
            <v>IMWEST</v>
          </cell>
          <cell r="D232" t="str">
            <v>P</v>
          </cell>
          <cell r="E232">
            <v>0</v>
          </cell>
          <cell r="G232">
            <v>0</v>
          </cell>
          <cell r="I232">
            <v>0</v>
          </cell>
        </row>
        <row r="233">
          <cell r="A233" t="str">
            <v>TOTAL:</v>
          </cell>
          <cell r="E233">
            <v>0</v>
          </cell>
          <cell r="G233">
            <v>0</v>
          </cell>
          <cell r="I233">
            <v>0</v>
          </cell>
        </row>
        <row r="236">
          <cell r="A236" t="str">
            <v xml:space="preserve">     WEST  (Holst)</v>
          </cell>
        </row>
        <row r="237">
          <cell r="A237" t="str">
            <v xml:space="preserve">         Gas Daily</v>
          </cell>
          <cell r="C237" t="str">
            <v>WEST</v>
          </cell>
          <cell r="D237" t="str">
            <v>G</v>
          </cell>
          <cell r="E237">
            <v>0</v>
          </cell>
          <cell r="G237">
            <v>0</v>
          </cell>
          <cell r="I237">
            <v>0</v>
          </cell>
        </row>
        <row r="238">
          <cell r="A238" t="str">
            <v xml:space="preserve">         Index</v>
          </cell>
          <cell r="C238" t="str">
            <v>WEST</v>
          </cell>
          <cell r="D238" t="str">
            <v>I</v>
          </cell>
          <cell r="E238">
            <v>0</v>
          </cell>
          <cell r="G238">
            <v>0</v>
          </cell>
          <cell r="I238">
            <v>0</v>
          </cell>
        </row>
        <row r="239">
          <cell r="A239" t="str">
            <v xml:space="preserve">         Basis - Notional</v>
          </cell>
          <cell r="C239" t="str">
            <v>WEST</v>
          </cell>
          <cell r="D239" t="str">
            <v>D</v>
          </cell>
          <cell r="E239">
            <v>0</v>
          </cell>
          <cell r="I239">
            <v>0</v>
          </cell>
        </row>
        <row r="240">
          <cell r="A240" t="str">
            <v xml:space="preserve">         Basis - Equivalent</v>
          </cell>
          <cell r="C240" t="str">
            <v>WEST</v>
          </cell>
          <cell r="D240" t="str">
            <v>D</v>
          </cell>
          <cell r="E240">
            <v>0</v>
          </cell>
          <cell r="I240">
            <v>0</v>
          </cell>
        </row>
        <row r="241">
          <cell r="A241" t="str">
            <v xml:space="preserve">         Price</v>
          </cell>
          <cell r="C241" t="str">
            <v>WEST</v>
          </cell>
          <cell r="D241" t="str">
            <v>P</v>
          </cell>
          <cell r="E241">
            <v>0</v>
          </cell>
          <cell r="I241">
            <v>0</v>
          </cell>
        </row>
        <row r="242">
          <cell r="A242" t="str">
            <v xml:space="preserve">         Transport</v>
          </cell>
          <cell r="C242" t="str">
            <v>WEST</v>
          </cell>
          <cell r="D242" t="str">
            <v>KC</v>
          </cell>
          <cell r="E242">
            <v>0</v>
          </cell>
          <cell r="I242">
            <v>0</v>
          </cell>
        </row>
        <row r="243">
          <cell r="A243" t="str">
            <v>TOTAL:</v>
          </cell>
          <cell r="E243">
            <v>0</v>
          </cell>
          <cell r="G243">
            <v>0</v>
          </cell>
          <cell r="I243">
            <v>0</v>
          </cell>
        </row>
        <row r="246">
          <cell r="A246" t="str">
            <v xml:space="preserve">     FT-NORTHWEST (Ermis)</v>
          </cell>
        </row>
        <row r="247">
          <cell r="A247" t="str">
            <v xml:space="preserve">         Gas Daily</v>
          </cell>
          <cell r="C247" t="str">
            <v>WEST</v>
          </cell>
          <cell r="D247" t="str">
            <v>G</v>
          </cell>
          <cell r="E247">
            <v>0</v>
          </cell>
          <cell r="G247">
            <v>0</v>
          </cell>
          <cell r="I247">
            <v>0</v>
          </cell>
        </row>
        <row r="248">
          <cell r="A248" t="str">
            <v xml:space="preserve">         Index</v>
          </cell>
          <cell r="C248" t="str">
            <v>WEST</v>
          </cell>
          <cell r="D248" t="str">
            <v>I</v>
          </cell>
        </row>
        <row r="249">
          <cell r="A249" t="str">
            <v xml:space="preserve">         Basis - Notional</v>
          </cell>
          <cell r="C249" t="str">
            <v>WEST</v>
          </cell>
          <cell r="D249" t="str">
            <v>D</v>
          </cell>
          <cell r="E249">
            <v>0</v>
          </cell>
        </row>
        <row r="250">
          <cell r="A250" t="str">
            <v xml:space="preserve">         Basis - Equivalent</v>
          </cell>
          <cell r="C250" t="str">
            <v>WEST</v>
          </cell>
          <cell r="D250" t="str">
            <v>D</v>
          </cell>
          <cell r="E250">
            <v>0</v>
          </cell>
        </row>
        <row r="251">
          <cell r="A251" t="str">
            <v xml:space="preserve">         Price</v>
          </cell>
          <cell r="C251" t="str">
            <v>WEST</v>
          </cell>
          <cell r="D251" t="str">
            <v>P</v>
          </cell>
        </row>
        <row r="252">
          <cell r="A252" t="str">
            <v xml:space="preserve">         Transport</v>
          </cell>
          <cell r="C252" t="str">
            <v>WEST</v>
          </cell>
          <cell r="D252" t="str">
            <v>KC</v>
          </cell>
        </row>
        <row r="253">
          <cell r="A253" t="str">
            <v>TOTAL:</v>
          </cell>
          <cell r="E253">
            <v>0</v>
          </cell>
          <cell r="G253">
            <v>0</v>
          </cell>
          <cell r="I253">
            <v>0</v>
          </cell>
        </row>
        <row r="256">
          <cell r="A256" t="str">
            <v xml:space="preserve">     FT-MGMT-WEST (Allen)</v>
          </cell>
        </row>
        <row r="257">
          <cell r="A257" t="str">
            <v xml:space="preserve">         Gas Daily</v>
          </cell>
          <cell r="C257" t="str">
            <v>WEST</v>
          </cell>
          <cell r="D257" t="str">
            <v>G</v>
          </cell>
          <cell r="E257">
            <v>0</v>
          </cell>
          <cell r="G257">
            <v>0</v>
          </cell>
          <cell r="I257">
            <v>0</v>
          </cell>
        </row>
        <row r="258">
          <cell r="A258" t="str">
            <v xml:space="preserve">         Index</v>
          </cell>
          <cell r="C258" t="str">
            <v>WEST</v>
          </cell>
          <cell r="D258" t="str">
            <v>I</v>
          </cell>
        </row>
        <row r="259">
          <cell r="A259" t="str">
            <v xml:space="preserve">         Basis - Notional</v>
          </cell>
          <cell r="C259" t="str">
            <v>WEST</v>
          </cell>
          <cell r="D259" t="str">
            <v>D</v>
          </cell>
          <cell r="E259">
            <v>0</v>
          </cell>
        </row>
        <row r="260">
          <cell r="A260" t="str">
            <v xml:space="preserve">         Basis - Equivalent</v>
          </cell>
          <cell r="C260" t="str">
            <v>WEST</v>
          </cell>
          <cell r="D260" t="str">
            <v>D</v>
          </cell>
          <cell r="E260">
            <v>0</v>
          </cell>
        </row>
        <row r="261">
          <cell r="A261" t="str">
            <v xml:space="preserve">         Price</v>
          </cell>
          <cell r="C261" t="str">
            <v>WEST</v>
          </cell>
          <cell r="D261" t="str">
            <v>P</v>
          </cell>
        </row>
        <row r="262">
          <cell r="A262" t="str">
            <v xml:space="preserve">         Transport</v>
          </cell>
          <cell r="C262" t="str">
            <v>WEST</v>
          </cell>
          <cell r="D262" t="str">
            <v>KC</v>
          </cell>
        </row>
        <row r="263">
          <cell r="A263" t="str">
            <v>TOTAL:</v>
          </cell>
          <cell r="E263">
            <v>0</v>
          </cell>
          <cell r="G263">
            <v>0</v>
          </cell>
          <cell r="I263">
            <v>0</v>
          </cell>
        </row>
        <row r="265">
          <cell r="A265" t="str">
            <v xml:space="preserve">     WEST-EOL</v>
          </cell>
        </row>
        <row r="266">
          <cell r="A266" t="str">
            <v xml:space="preserve">         Gas Daily</v>
          </cell>
          <cell r="C266" t="str">
            <v>WESTEOL</v>
          </cell>
          <cell r="D266" t="str">
            <v>G</v>
          </cell>
          <cell r="E266">
            <v>0</v>
          </cell>
          <cell r="G266">
            <v>0</v>
          </cell>
          <cell r="I266">
            <v>0</v>
          </cell>
        </row>
        <row r="267">
          <cell r="A267" t="str">
            <v xml:space="preserve">         Index</v>
          </cell>
          <cell r="C267" t="str">
            <v>WESTEOL</v>
          </cell>
          <cell r="D267" t="str">
            <v>I</v>
          </cell>
          <cell r="E267">
            <v>0</v>
          </cell>
          <cell r="G267">
            <v>0</v>
          </cell>
          <cell r="I267">
            <v>0</v>
          </cell>
        </row>
        <row r="268">
          <cell r="A268" t="str">
            <v xml:space="preserve">         Basis - Notional</v>
          </cell>
          <cell r="C268" t="str">
            <v>WESTEOL</v>
          </cell>
          <cell r="D268" t="str">
            <v>D</v>
          </cell>
          <cell r="E268">
            <v>0</v>
          </cell>
          <cell r="I268">
            <v>0</v>
          </cell>
        </row>
        <row r="269">
          <cell r="A269" t="str">
            <v xml:space="preserve">         Basis - Equivalent</v>
          </cell>
          <cell r="C269" t="str">
            <v>WESTEOL</v>
          </cell>
          <cell r="D269" t="str">
            <v>D</v>
          </cell>
          <cell r="E269">
            <v>0</v>
          </cell>
          <cell r="I269">
            <v>0</v>
          </cell>
        </row>
        <row r="270">
          <cell r="A270" t="str">
            <v xml:space="preserve">         Price</v>
          </cell>
          <cell r="C270" t="str">
            <v>WESTEOL</v>
          </cell>
          <cell r="D270" t="str">
            <v>P</v>
          </cell>
          <cell r="E270">
            <v>0</v>
          </cell>
          <cell r="I270">
            <v>0</v>
          </cell>
        </row>
        <row r="271">
          <cell r="A271" t="str">
            <v xml:space="preserve">         Transport</v>
          </cell>
          <cell r="C271" t="str">
            <v>WESTEOL</v>
          </cell>
          <cell r="D271" t="str">
            <v>KC</v>
          </cell>
          <cell r="E271">
            <v>0</v>
          </cell>
          <cell r="I271">
            <v>0</v>
          </cell>
        </row>
        <row r="272">
          <cell r="A272" t="str">
            <v>TOTAL:</v>
          </cell>
          <cell r="E272">
            <v>0</v>
          </cell>
          <cell r="G272">
            <v>0</v>
          </cell>
          <cell r="I272">
            <v>0</v>
          </cell>
        </row>
      </sheetData>
      <sheetData sheetId="14">
        <row r="7">
          <cell r="A7" t="str">
            <v>Total</v>
          </cell>
          <cell r="C7">
            <v>-1499.2877000000065</v>
          </cell>
          <cell r="D7">
            <v>1082.0737000000004</v>
          </cell>
          <cell r="E7">
            <v>-417.21400000000369</v>
          </cell>
          <cell r="G7">
            <v>239.87529999999998</v>
          </cell>
          <cell r="I7">
            <v>45.182299999999991</v>
          </cell>
        </row>
        <row r="9">
          <cell r="A9">
            <v>36739</v>
          </cell>
          <cell r="C9">
            <v>-2862.9389999999999</v>
          </cell>
          <cell r="D9">
            <v>-524.67559999999992</v>
          </cell>
          <cell r="E9">
            <v>-3387.6145999999999</v>
          </cell>
          <cell r="G9">
            <v>234.68119999999999</v>
          </cell>
          <cell r="I9">
            <v>49.931600000000003</v>
          </cell>
        </row>
        <row r="10">
          <cell r="A10">
            <v>36770</v>
          </cell>
          <cell r="C10">
            <v>-2784.4043000000001</v>
          </cell>
          <cell r="D10">
            <v>40.823899999999995</v>
          </cell>
          <cell r="E10">
            <v>-2743.5804000000003</v>
          </cell>
          <cell r="G10">
            <v>-3.0819999999999999</v>
          </cell>
          <cell r="I10">
            <v>1.9675</v>
          </cell>
        </row>
        <row r="11">
          <cell r="A11">
            <v>36800</v>
          </cell>
          <cell r="C11">
            <v>1039.0766000000001</v>
          </cell>
          <cell r="D11">
            <v>1749.6015</v>
          </cell>
          <cell r="E11">
            <v>2788.6781000000001</v>
          </cell>
          <cell r="G11">
            <v>8.2760999999999996</v>
          </cell>
          <cell r="I11">
            <v>5.1241000000000003</v>
          </cell>
        </row>
        <row r="12">
          <cell r="A12">
            <v>36831</v>
          </cell>
          <cell r="C12">
            <v>5712.5802999999996</v>
          </cell>
          <cell r="D12">
            <v>2.3412000000000002</v>
          </cell>
          <cell r="E12">
            <v>5714.9214999999995</v>
          </cell>
          <cell r="G12">
            <v>0</v>
          </cell>
          <cell r="I12">
            <v>10.352600000000001</v>
          </cell>
        </row>
        <row r="13">
          <cell r="A13">
            <v>36861</v>
          </cell>
          <cell r="C13">
            <v>-898.11519999999996</v>
          </cell>
          <cell r="D13">
            <v>-175.26339999999999</v>
          </cell>
          <cell r="E13">
            <v>-1073.3786</v>
          </cell>
          <cell r="G13">
            <v>0</v>
          </cell>
          <cell r="I13">
            <v>-32.961500000000001</v>
          </cell>
        </row>
        <row r="14">
          <cell r="A14">
            <v>36892</v>
          </cell>
          <cell r="C14">
            <v>4900.3669</v>
          </cell>
          <cell r="D14">
            <v>-11.505800000000001</v>
          </cell>
          <cell r="E14">
            <v>4888.8611000000001</v>
          </cell>
          <cell r="G14">
            <v>0</v>
          </cell>
          <cell r="I14">
            <v>2.0920999999999998</v>
          </cell>
        </row>
        <row r="15">
          <cell r="A15">
            <v>36923</v>
          </cell>
          <cell r="C15">
            <v>615.46969999999999</v>
          </cell>
          <cell r="D15">
            <v>0</v>
          </cell>
          <cell r="E15">
            <v>615.46969999999999</v>
          </cell>
          <cell r="G15">
            <v>0</v>
          </cell>
          <cell r="I15">
            <v>1.6906000000000001</v>
          </cell>
        </row>
        <row r="16">
          <cell r="A16">
            <v>36951</v>
          </cell>
          <cell r="C16">
            <v>-1784.9187999999999</v>
          </cell>
          <cell r="D16">
            <v>0</v>
          </cell>
          <cell r="E16">
            <v>-1784.9187999999999</v>
          </cell>
          <cell r="G16">
            <v>0</v>
          </cell>
          <cell r="I16">
            <v>-2.6171000000000002</v>
          </cell>
        </row>
        <row r="17">
          <cell r="A17">
            <v>36982</v>
          </cell>
          <cell r="C17">
            <v>2403.6131999999998</v>
          </cell>
          <cell r="D17">
            <v>0</v>
          </cell>
          <cell r="E17">
            <v>2403.6131999999998</v>
          </cell>
          <cell r="G17">
            <v>0</v>
          </cell>
          <cell r="I17">
            <v>0.78910000000000002</v>
          </cell>
        </row>
        <row r="18">
          <cell r="A18">
            <v>37012</v>
          </cell>
          <cell r="C18">
            <v>-3136.3615</v>
          </cell>
          <cell r="D18">
            <v>-49.158000000000001</v>
          </cell>
          <cell r="E18">
            <v>-3185.5194999999999</v>
          </cell>
          <cell r="G18">
            <v>0</v>
          </cell>
          <cell r="I18">
            <v>0.86980000000000002</v>
          </cell>
        </row>
        <row r="19">
          <cell r="A19">
            <v>37043</v>
          </cell>
          <cell r="C19">
            <v>104.5744</v>
          </cell>
          <cell r="D19">
            <v>0</v>
          </cell>
          <cell r="E19">
            <v>104.5744</v>
          </cell>
          <cell r="G19">
            <v>0</v>
          </cell>
          <cell r="I19">
            <v>0.6915</v>
          </cell>
        </row>
        <row r="20">
          <cell r="A20">
            <v>37073</v>
          </cell>
          <cell r="C20">
            <v>271.66370000000001</v>
          </cell>
          <cell r="D20">
            <v>0</v>
          </cell>
          <cell r="E20">
            <v>271.66370000000001</v>
          </cell>
          <cell r="G20">
            <v>0</v>
          </cell>
          <cell r="I20">
            <v>0.71750000000000003</v>
          </cell>
        </row>
        <row r="21">
          <cell r="A21">
            <v>37104</v>
          </cell>
          <cell r="C21">
            <v>42.064100000000003</v>
          </cell>
          <cell r="D21">
            <v>0</v>
          </cell>
          <cell r="E21">
            <v>42.064100000000003</v>
          </cell>
          <cell r="G21">
            <v>0</v>
          </cell>
          <cell r="I21">
            <v>0.63139999999999996</v>
          </cell>
        </row>
        <row r="22">
          <cell r="A22">
            <v>37135</v>
          </cell>
          <cell r="C22">
            <v>401.17750000000001</v>
          </cell>
          <cell r="D22">
            <v>0</v>
          </cell>
          <cell r="E22">
            <v>401.17750000000001</v>
          </cell>
          <cell r="G22">
            <v>0</v>
          </cell>
          <cell r="I22">
            <v>0.67200000000000004</v>
          </cell>
        </row>
        <row r="23">
          <cell r="A23">
            <v>37165</v>
          </cell>
          <cell r="C23">
            <v>2013.2672</v>
          </cell>
          <cell r="D23">
            <v>0</v>
          </cell>
          <cell r="E23">
            <v>2013.2672</v>
          </cell>
          <cell r="G23">
            <v>0</v>
          </cell>
          <cell r="I23">
            <v>0.71599999999999997</v>
          </cell>
        </row>
        <row r="24">
          <cell r="A24">
            <v>37196</v>
          </cell>
          <cell r="C24">
            <v>-1773.5542</v>
          </cell>
          <cell r="D24">
            <v>0</v>
          </cell>
          <cell r="E24">
            <v>-1773.5542</v>
          </cell>
          <cell r="G24">
            <v>0</v>
          </cell>
          <cell r="I24">
            <v>0.43859999999999999</v>
          </cell>
        </row>
        <row r="25">
          <cell r="A25">
            <v>37226</v>
          </cell>
          <cell r="C25">
            <v>116.1311</v>
          </cell>
          <cell r="D25">
            <v>0</v>
          </cell>
          <cell r="E25">
            <v>116.1311</v>
          </cell>
          <cell r="G25">
            <v>0</v>
          </cell>
          <cell r="I25">
            <v>0.37609999999999999</v>
          </cell>
        </row>
        <row r="26">
          <cell r="A26">
            <v>37257</v>
          </cell>
          <cell r="C26">
            <v>-547.77380000000005</v>
          </cell>
          <cell r="D26">
            <v>49.9099</v>
          </cell>
          <cell r="E26">
            <v>-497.86390000000006</v>
          </cell>
          <cell r="G26">
            <v>0</v>
          </cell>
          <cell r="I26">
            <v>0.39550000000000002</v>
          </cell>
        </row>
        <row r="27">
          <cell r="A27">
            <v>37288</v>
          </cell>
          <cell r="C27">
            <v>-605.25120000000004</v>
          </cell>
          <cell r="D27">
            <v>0</v>
          </cell>
          <cell r="E27">
            <v>-605.25120000000004</v>
          </cell>
          <cell r="G27">
            <v>0</v>
          </cell>
          <cell r="I27">
            <v>0.4022</v>
          </cell>
        </row>
        <row r="28">
          <cell r="A28">
            <v>37316</v>
          </cell>
          <cell r="C28">
            <v>-1584.0572999999999</v>
          </cell>
          <cell r="D28">
            <v>0</v>
          </cell>
          <cell r="E28">
            <v>-1584.0572999999999</v>
          </cell>
          <cell r="G28">
            <v>0</v>
          </cell>
          <cell r="I28">
            <v>0.43120000000000003</v>
          </cell>
        </row>
        <row r="29">
          <cell r="A29">
            <v>37347</v>
          </cell>
          <cell r="C29">
            <v>-518.47159999999997</v>
          </cell>
          <cell r="D29">
            <v>0</v>
          </cell>
          <cell r="E29">
            <v>-518.47159999999997</v>
          </cell>
          <cell r="G29">
            <v>0</v>
          </cell>
          <cell r="I29">
            <v>0.31769999999999998</v>
          </cell>
        </row>
        <row r="30">
          <cell r="A30">
            <v>37377</v>
          </cell>
          <cell r="C30">
            <v>-313.43880000000001</v>
          </cell>
          <cell r="D30">
            <v>0</v>
          </cell>
          <cell r="E30">
            <v>-313.43880000000001</v>
          </cell>
          <cell r="G30">
            <v>0</v>
          </cell>
          <cell r="I30">
            <v>0.32919999999999999</v>
          </cell>
        </row>
        <row r="31">
          <cell r="A31">
            <v>37408</v>
          </cell>
          <cell r="C31">
            <v>3069.6599000000001</v>
          </cell>
          <cell r="D31">
            <v>0</v>
          </cell>
          <cell r="E31">
            <v>3069.6599000000001</v>
          </cell>
          <cell r="G31">
            <v>0</v>
          </cell>
          <cell r="I31">
            <v>0.34210000000000002</v>
          </cell>
        </row>
        <row r="32">
          <cell r="A32">
            <v>37438</v>
          </cell>
          <cell r="C32">
            <v>-516.31320000000005</v>
          </cell>
          <cell r="D32">
            <v>0</v>
          </cell>
          <cell r="E32">
            <v>-516.31320000000005</v>
          </cell>
          <cell r="G32">
            <v>0</v>
          </cell>
          <cell r="I32">
            <v>0.3533</v>
          </cell>
        </row>
        <row r="33">
          <cell r="A33">
            <v>37469</v>
          </cell>
          <cell r="C33">
            <v>-8.3300999999999998</v>
          </cell>
          <cell r="D33">
            <v>0</v>
          </cell>
          <cell r="E33">
            <v>-8.3300999999999998</v>
          </cell>
          <cell r="G33">
            <v>0</v>
          </cell>
          <cell r="I33">
            <v>0.36509999999999998</v>
          </cell>
        </row>
        <row r="34">
          <cell r="A34">
            <v>37500</v>
          </cell>
          <cell r="C34">
            <v>132.4442</v>
          </cell>
          <cell r="D34">
            <v>0</v>
          </cell>
          <cell r="E34">
            <v>132.4442</v>
          </cell>
          <cell r="G34">
            <v>0</v>
          </cell>
          <cell r="I34">
            <v>0.37669999999999998</v>
          </cell>
        </row>
        <row r="35">
          <cell r="A35">
            <v>37530</v>
          </cell>
          <cell r="C35">
            <v>1852.125</v>
          </cell>
          <cell r="D35">
            <v>0</v>
          </cell>
          <cell r="E35">
            <v>1852.125</v>
          </cell>
          <cell r="G35">
            <v>0</v>
          </cell>
          <cell r="I35">
            <v>0.38740000000000002</v>
          </cell>
        </row>
        <row r="36">
          <cell r="A36">
            <v>37561</v>
          </cell>
          <cell r="C36">
            <v>-678.87599999999998</v>
          </cell>
          <cell r="D36">
            <v>0</v>
          </cell>
          <cell r="E36">
            <v>-678.87599999999998</v>
          </cell>
          <cell r="G36">
            <v>0</v>
          </cell>
          <cell r="I36">
            <v>0</v>
          </cell>
        </row>
        <row r="37">
          <cell r="A37">
            <v>37591</v>
          </cell>
          <cell r="C37">
            <v>-854.30309999999997</v>
          </cell>
          <cell r="D37">
            <v>0</v>
          </cell>
          <cell r="E37">
            <v>-854.30309999999997</v>
          </cell>
          <cell r="G37">
            <v>0</v>
          </cell>
          <cell r="I37">
            <v>0</v>
          </cell>
        </row>
        <row r="38">
          <cell r="A38">
            <v>37622</v>
          </cell>
          <cell r="C38">
            <v>-9453.6018000000004</v>
          </cell>
          <cell r="D38">
            <v>0</v>
          </cell>
          <cell r="E38">
            <v>-9453.6018000000004</v>
          </cell>
          <cell r="G38">
            <v>0</v>
          </cell>
          <cell r="I38">
            <v>0</v>
          </cell>
        </row>
        <row r="39">
          <cell r="A39">
            <v>37653</v>
          </cell>
          <cell r="C39">
            <v>1886.5179000000001</v>
          </cell>
          <cell r="D39">
            <v>0</v>
          </cell>
          <cell r="E39">
            <v>1886.5179000000001</v>
          </cell>
          <cell r="G39">
            <v>0</v>
          </cell>
          <cell r="I39">
            <v>0</v>
          </cell>
        </row>
        <row r="40">
          <cell r="A40">
            <v>37681</v>
          </cell>
          <cell r="C40">
            <v>170.5746</v>
          </cell>
          <cell r="D40">
            <v>0</v>
          </cell>
          <cell r="E40">
            <v>170.5746</v>
          </cell>
          <cell r="G40">
            <v>0</v>
          </cell>
          <cell r="I40">
            <v>0</v>
          </cell>
        </row>
        <row r="41">
          <cell r="A41">
            <v>37712</v>
          </cell>
          <cell r="C41">
            <v>-1807.3670999999999</v>
          </cell>
          <cell r="D41">
            <v>0</v>
          </cell>
          <cell r="E41">
            <v>-1807.3670999999999</v>
          </cell>
          <cell r="G41">
            <v>0</v>
          </cell>
          <cell r="I41">
            <v>0</v>
          </cell>
        </row>
        <row r="42">
          <cell r="A42">
            <v>37742</v>
          </cell>
          <cell r="C42">
            <v>2807.8497000000002</v>
          </cell>
          <cell r="D42">
            <v>0</v>
          </cell>
          <cell r="E42">
            <v>2807.8497000000002</v>
          </cell>
          <cell r="G42">
            <v>0</v>
          </cell>
          <cell r="I42">
            <v>0</v>
          </cell>
        </row>
        <row r="43">
          <cell r="A43">
            <v>37773</v>
          </cell>
          <cell r="C43">
            <v>925.65710000000001</v>
          </cell>
          <cell r="D43">
            <v>0</v>
          </cell>
          <cell r="E43">
            <v>925.65710000000001</v>
          </cell>
          <cell r="G43">
            <v>0</v>
          </cell>
          <cell r="I43">
            <v>0</v>
          </cell>
        </row>
        <row r="44">
          <cell r="A44">
            <v>37803</v>
          </cell>
          <cell r="C44">
            <v>77.005600000000001</v>
          </cell>
          <cell r="D44">
            <v>0</v>
          </cell>
          <cell r="E44">
            <v>77.005600000000001</v>
          </cell>
          <cell r="G44">
            <v>0</v>
          </cell>
          <cell r="I44">
            <v>0</v>
          </cell>
        </row>
        <row r="45">
          <cell r="A45">
            <v>37834</v>
          </cell>
          <cell r="C45">
            <v>-227.58199999999999</v>
          </cell>
          <cell r="D45">
            <v>0</v>
          </cell>
          <cell r="E45">
            <v>-227.58199999999999</v>
          </cell>
          <cell r="G45">
            <v>0</v>
          </cell>
          <cell r="I45">
            <v>0</v>
          </cell>
        </row>
        <row r="46">
          <cell r="A46">
            <v>37865</v>
          </cell>
          <cell r="C46">
            <v>-176.834</v>
          </cell>
          <cell r="D46">
            <v>0</v>
          </cell>
          <cell r="E46">
            <v>-176.834</v>
          </cell>
          <cell r="G46">
            <v>0</v>
          </cell>
          <cell r="I46">
            <v>0</v>
          </cell>
        </row>
        <row r="47">
          <cell r="A47">
            <v>37895</v>
          </cell>
          <cell r="C47">
            <v>-270.5181</v>
          </cell>
          <cell r="D47">
            <v>0</v>
          </cell>
          <cell r="E47">
            <v>-270.5181</v>
          </cell>
          <cell r="G47">
            <v>0</v>
          </cell>
          <cell r="I47">
            <v>0</v>
          </cell>
        </row>
        <row r="48">
          <cell r="A48">
            <v>37926</v>
          </cell>
          <cell r="C48">
            <v>-57.871400000000001</v>
          </cell>
          <cell r="D48">
            <v>0</v>
          </cell>
          <cell r="E48">
            <v>-57.871400000000001</v>
          </cell>
          <cell r="G48">
            <v>0</v>
          </cell>
          <cell r="I48">
            <v>0</v>
          </cell>
        </row>
        <row r="49">
          <cell r="A49">
            <v>37956</v>
          </cell>
          <cell r="C49">
            <v>590.82069999999999</v>
          </cell>
          <cell r="D49">
            <v>0</v>
          </cell>
          <cell r="E49">
            <v>590.82069999999999</v>
          </cell>
          <cell r="G49">
            <v>0</v>
          </cell>
          <cell r="I49">
            <v>0</v>
          </cell>
        </row>
        <row r="50">
          <cell r="A50">
            <v>37987</v>
          </cell>
          <cell r="C50">
            <v>1480.7759000000001</v>
          </cell>
          <cell r="D50">
            <v>0</v>
          </cell>
          <cell r="E50">
            <v>1480.7759000000001</v>
          </cell>
          <cell r="G50">
            <v>0</v>
          </cell>
          <cell r="I50">
            <v>0</v>
          </cell>
        </row>
        <row r="51">
          <cell r="A51">
            <v>38018</v>
          </cell>
          <cell r="C51">
            <v>59.9375</v>
          </cell>
          <cell r="D51">
            <v>0</v>
          </cell>
          <cell r="E51">
            <v>59.9375</v>
          </cell>
          <cell r="G51">
            <v>0</v>
          </cell>
          <cell r="I51">
            <v>0</v>
          </cell>
        </row>
        <row r="52">
          <cell r="A52">
            <v>38047</v>
          </cell>
          <cell r="C52">
            <v>443.62079999999997</v>
          </cell>
          <cell r="D52">
            <v>0</v>
          </cell>
          <cell r="E52">
            <v>443.62079999999997</v>
          </cell>
          <cell r="G52">
            <v>0</v>
          </cell>
          <cell r="I52">
            <v>0</v>
          </cell>
        </row>
        <row r="53">
          <cell r="A53">
            <v>38078</v>
          </cell>
          <cell r="C53">
            <v>34.0794</v>
          </cell>
          <cell r="D53">
            <v>0</v>
          </cell>
          <cell r="E53">
            <v>34.0794</v>
          </cell>
          <cell r="G53">
            <v>0</v>
          </cell>
          <cell r="I53">
            <v>0</v>
          </cell>
        </row>
        <row r="54">
          <cell r="A54">
            <v>38108</v>
          </cell>
          <cell r="C54">
            <v>-16.0167</v>
          </cell>
          <cell r="D54">
            <v>0</v>
          </cell>
          <cell r="E54">
            <v>-16.0167</v>
          </cell>
          <cell r="G54">
            <v>0</v>
          </cell>
          <cell r="I54">
            <v>0</v>
          </cell>
        </row>
        <row r="55">
          <cell r="A55">
            <v>38139</v>
          </cell>
          <cell r="C55">
            <v>-15.037000000000001</v>
          </cell>
          <cell r="D55">
            <v>0</v>
          </cell>
          <cell r="E55">
            <v>-15.037000000000001</v>
          </cell>
          <cell r="G55">
            <v>0</v>
          </cell>
          <cell r="I55">
            <v>0</v>
          </cell>
        </row>
        <row r="56">
          <cell r="A56">
            <v>38169</v>
          </cell>
          <cell r="C56">
            <v>96.895399999999995</v>
          </cell>
          <cell r="D56">
            <v>0</v>
          </cell>
          <cell r="E56">
            <v>96.895399999999995</v>
          </cell>
          <cell r="G56">
            <v>0</v>
          </cell>
          <cell r="I56">
            <v>0</v>
          </cell>
        </row>
        <row r="57">
          <cell r="A57">
            <v>38200</v>
          </cell>
          <cell r="C57">
            <v>100.4015</v>
          </cell>
          <cell r="D57">
            <v>0</v>
          </cell>
          <cell r="E57">
            <v>100.4015</v>
          </cell>
          <cell r="G57">
            <v>0</v>
          </cell>
          <cell r="I57">
            <v>0</v>
          </cell>
        </row>
        <row r="58">
          <cell r="A58">
            <v>38231</v>
          </cell>
          <cell r="C58">
            <v>54.258899999999997</v>
          </cell>
          <cell r="D58">
            <v>0</v>
          </cell>
          <cell r="E58">
            <v>54.258899999999997</v>
          </cell>
          <cell r="G58">
            <v>0</v>
          </cell>
          <cell r="I58">
            <v>0</v>
          </cell>
        </row>
        <row r="59">
          <cell r="A59">
            <v>38261</v>
          </cell>
          <cell r="C59">
            <v>229.99770000000001</v>
          </cell>
          <cell r="D59">
            <v>0</v>
          </cell>
          <cell r="E59">
            <v>229.99770000000001</v>
          </cell>
          <cell r="G59">
            <v>0</v>
          </cell>
          <cell r="I59">
            <v>0</v>
          </cell>
        </row>
        <row r="60">
          <cell r="A60">
            <v>38292</v>
          </cell>
          <cell r="C60">
            <v>37.6952</v>
          </cell>
          <cell r="D60">
            <v>0</v>
          </cell>
          <cell r="E60">
            <v>37.6952</v>
          </cell>
          <cell r="G60">
            <v>0</v>
          </cell>
          <cell r="I60">
            <v>0</v>
          </cell>
        </row>
        <row r="61">
          <cell r="A61">
            <v>38322</v>
          </cell>
          <cell r="C61">
            <v>1049.424</v>
          </cell>
          <cell r="D61">
            <v>0</v>
          </cell>
          <cell r="E61">
            <v>1049.424</v>
          </cell>
          <cell r="G61">
            <v>0</v>
          </cell>
          <cell r="I61">
            <v>0</v>
          </cell>
        </row>
        <row r="62">
          <cell r="A62">
            <v>38353</v>
          </cell>
          <cell r="C62">
            <v>-309.07979999999998</v>
          </cell>
          <cell r="D62">
            <v>0</v>
          </cell>
          <cell r="E62">
            <v>-309.07979999999998</v>
          </cell>
          <cell r="G62">
            <v>0</v>
          </cell>
          <cell r="I62">
            <v>0</v>
          </cell>
        </row>
        <row r="63">
          <cell r="A63">
            <v>38384</v>
          </cell>
          <cell r="C63">
            <v>-288.2518</v>
          </cell>
          <cell r="D63">
            <v>0</v>
          </cell>
          <cell r="E63">
            <v>-288.2518</v>
          </cell>
          <cell r="G63">
            <v>0</v>
          </cell>
          <cell r="I63">
            <v>0</v>
          </cell>
        </row>
        <row r="64">
          <cell r="A64">
            <v>38412</v>
          </cell>
          <cell r="C64">
            <v>21.997599999999998</v>
          </cell>
          <cell r="D64">
            <v>0</v>
          </cell>
          <cell r="E64">
            <v>21.997599999999998</v>
          </cell>
          <cell r="G64">
            <v>0</v>
          </cell>
          <cell r="I64">
            <v>0</v>
          </cell>
        </row>
        <row r="65">
          <cell r="A65">
            <v>38443</v>
          </cell>
          <cell r="C65">
            <v>-260.54149999999998</v>
          </cell>
          <cell r="D65">
            <v>0</v>
          </cell>
          <cell r="E65">
            <v>-260.54149999999998</v>
          </cell>
          <cell r="G65">
            <v>0</v>
          </cell>
          <cell r="I65">
            <v>0</v>
          </cell>
        </row>
        <row r="66">
          <cell r="A66">
            <v>38473</v>
          </cell>
          <cell r="C66">
            <v>-240.52010000000001</v>
          </cell>
          <cell r="D66">
            <v>0</v>
          </cell>
          <cell r="E66">
            <v>-240.52010000000001</v>
          </cell>
          <cell r="G66">
            <v>0</v>
          </cell>
          <cell r="I66">
            <v>0</v>
          </cell>
        </row>
        <row r="67">
          <cell r="A67">
            <v>38504</v>
          </cell>
          <cell r="C67">
            <v>-379.25209999999998</v>
          </cell>
          <cell r="D67">
            <v>0</v>
          </cell>
          <cell r="E67">
            <v>-379.25209999999998</v>
          </cell>
          <cell r="G67">
            <v>0</v>
          </cell>
          <cell r="I67">
            <v>0</v>
          </cell>
        </row>
        <row r="68">
          <cell r="A68">
            <v>38534</v>
          </cell>
          <cell r="C68">
            <v>-273.17200000000003</v>
          </cell>
          <cell r="D68">
            <v>0</v>
          </cell>
          <cell r="E68">
            <v>-273.17200000000003</v>
          </cell>
          <cell r="G68">
            <v>0</v>
          </cell>
          <cell r="I68">
            <v>0</v>
          </cell>
        </row>
        <row r="69">
          <cell r="A69">
            <v>38565</v>
          </cell>
          <cell r="C69">
            <v>-294.77170000000001</v>
          </cell>
          <cell r="D69">
            <v>0</v>
          </cell>
          <cell r="E69">
            <v>-294.77170000000001</v>
          </cell>
          <cell r="G69">
            <v>0</v>
          </cell>
          <cell r="I69">
            <v>0</v>
          </cell>
        </row>
        <row r="70">
          <cell r="A70">
            <v>38596</v>
          </cell>
          <cell r="C70">
            <v>-425.72590000000002</v>
          </cell>
          <cell r="D70">
            <v>0</v>
          </cell>
          <cell r="E70">
            <v>-425.72590000000002</v>
          </cell>
          <cell r="G70">
            <v>0</v>
          </cell>
          <cell r="I70">
            <v>0</v>
          </cell>
        </row>
        <row r="71">
          <cell r="A71">
            <v>38626</v>
          </cell>
          <cell r="C71">
            <v>-431.32190000000003</v>
          </cell>
          <cell r="D71">
            <v>0</v>
          </cell>
          <cell r="E71">
            <v>-431.32190000000003</v>
          </cell>
          <cell r="G71">
            <v>0</v>
          </cell>
          <cell r="I71">
            <v>0</v>
          </cell>
        </row>
        <row r="72">
          <cell r="A72">
            <v>38657</v>
          </cell>
          <cell r="C72">
            <v>-261.767</v>
          </cell>
          <cell r="D72">
            <v>0</v>
          </cell>
          <cell r="E72">
            <v>-261.767</v>
          </cell>
          <cell r="G72">
            <v>0</v>
          </cell>
          <cell r="I72">
            <v>0</v>
          </cell>
        </row>
        <row r="73">
          <cell r="A73">
            <v>38687</v>
          </cell>
          <cell r="C73">
            <v>-401.64449999999999</v>
          </cell>
          <cell r="D73">
            <v>0</v>
          </cell>
          <cell r="E73">
            <v>-401.64449999999999</v>
          </cell>
          <cell r="G73">
            <v>0</v>
          </cell>
          <cell r="I73">
            <v>0</v>
          </cell>
        </row>
        <row r="74">
          <cell r="A74">
            <v>38718</v>
          </cell>
          <cell r="C74">
            <v>-8.6340000000000003</v>
          </cell>
          <cell r="D74">
            <v>0</v>
          </cell>
          <cell r="E74">
            <v>-8.6340000000000003</v>
          </cell>
          <cell r="G74">
            <v>0</v>
          </cell>
          <cell r="I74">
            <v>0</v>
          </cell>
        </row>
        <row r="75">
          <cell r="A75">
            <v>38749</v>
          </cell>
          <cell r="C75">
            <v>-116.4389</v>
          </cell>
          <cell r="D75">
            <v>0</v>
          </cell>
          <cell r="E75">
            <v>-116.4389</v>
          </cell>
          <cell r="G75">
            <v>0</v>
          </cell>
          <cell r="I75">
            <v>0</v>
          </cell>
        </row>
        <row r="76">
          <cell r="A76">
            <v>38777</v>
          </cell>
          <cell r="C76">
            <v>-147.691</v>
          </cell>
          <cell r="D76">
            <v>0</v>
          </cell>
          <cell r="E76">
            <v>-147.691</v>
          </cell>
          <cell r="G76">
            <v>0</v>
          </cell>
          <cell r="I76">
            <v>0</v>
          </cell>
        </row>
        <row r="77">
          <cell r="A77">
            <v>38808</v>
          </cell>
          <cell r="C77">
            <v>-80.844999999999999</v>
          </cell>
          <cell r="D77">
            <v>0</v>
          </cell>
          <cell r="E77">
            <v>-80.844999999999999</v>
          </cell>
          <cell r="G77">
            <v>0</v>
          </cell>
          <cell r="I77">
            <v>0</v>
          </cell>
        </row>
        <row r="78">
          <cell r="A78">
            <v>38838</v>
          </cell>
          <cell r="C78">
            <v>-88.448700000000002</v>
          </cell>
          <cell r="D78">
            <v>0</v>
          </cell>
          <cell r="E78">
            <v>-88.448700000000002</v>
          </cell>
          <cell r="G78">
            <v>0</v>
          </cell>
          <cell r="I78">
            <v>0</v>
          </cell>
        </row>
        <row r="79">
          <cell r="A79">
            <v>38869</v>
          </cell>
          <cell r="C79">
            <v>-80.769900000000007</v>
          </cell>
          <cell r="D79">
            <v>0</v>
          </cell>
          <cell r="E79">
            <v>-80.769900000000007</v>
          </cell>
          <cell r="G79">
            <v>0</v>
          </cell>
          <cell r="I79">
            <v>0</v>
          </cell>
        </row>
        <row r="80">
          <cell r="A80">
            <v>38899</v>
          </cell>
          <cell r="C80">
            <v>-87.768600000000006</v>
          </cell>
          <cell r="D80">
            <v>0</v>
          </cell>
          <cell r="E80">
            <v>-87.768600000000006</v>
          </cell>
          <cell r="G80">
            <v>0</v>
          </cell>
          <cell r="I80">
            <v>0</v>
          </cell>
        </row>
        <row r="81">
          <cell r="A81">
            <v>38930</v>
          </cell>
          <cell r="C81">
            <v>-87.126400000000004</v>
          </cell>
          <cell r="D81">
            <v>0</v>
          </cell>
          <cell r="E81">
            <v>-87.126400000000004</v>
          </cell>
          <cell r="G81">
            <v>0</v>
          </cell>
          <cell r="I81">
            <v>0</v>
          </cell>
        </row>
        <row r="82">
          <cell r="A82">
            <v>38961</v>
          </cell>
          <cell r="C82">
            <v>-77.591399999999993</v>
          </cell>
          <cell r="D82">
            <v>0</v>
          </cell>
          <cell r="E82">
            <v>-77.591399999999993</v>
          </cell>
          <cell r="G82">
            <v>0</v>
          </cell>
          <cell r="I82">
            <v>0</v>
          </cell>
        </row>
        <row r="83">
          <cell r="A83">
            <v>38991</v>
          </cell>
          <cell r="C83">
            <v>-54.846499999999999</v>
          </cell>
          <cell r="D83">
            <v>0</v>
          </cell>
          <cell r="E83">
            <v>-54.846499999999999</v>
          </cell>
          <cell r="G83">
            <v>0</v>
          </cell>
          <cell r="I83">
            <v>0</v>
          </cell>
        </row>
        <row r="84">
          <cell r="A84">
            <v>39022</v>
          </cell>
          <cell r="C84">
            <v>-45.042299999999997</v>
          </cell>
          <cell r="D84">
            <v>0</v>
          </cell>
          <cell r="E84">
            <v>-45.042299999999997</v>
          </cell>
          <cell r="G84">
            <v>0</v>
          </cell>
          <cell r="I84">
            <v>0</v>
          </cell>
        </row>
        <row r="85">
          <cell r="A85">
            <v>39052</v>
          </cell>
          <cell r="C85">
            <v>-176.1208</v>
          </cell>
          <cell r="D85">
            <v>0</v>
          </cell>
          <cell r="E85">
            <v>-176.1208</v>
          </cell>
          <cell r="G85">
            <v>0</v>
          </cell>
          <cell r="I85">
            <v>0</v>
          </cell>
        </row>
        <row r="86">
          <cell r="A86">
            <v>39083</v>
          </cell>
          <cell r="C86">
            <v>-19.213000000000001</v>
          </cell>
          <cell r="D86">
            <v>0</v>
          </cell>
          <cell r="E86">
            <v>-19.213000000000001</v>
          </cell>
          <cell r="G86">
            <v>0</v>
          </cell>
          <cell r="I86">
            <v>0</v>
          </cell>
        </row>
        <row r="87">
          <cell r="A87">
            <v>39114</v>
          </cell>
          <cell r="C87">
            <v>-132.2543</v>
          </cell>
          <cell r="D87">
            <v>0</v>
          </cell>
          <cell r="E87">
            <v>-132.2543</v>
          </cell>
          <cell r="G87">
            <v>0</v>
          </cell>
          <cell r="I87">
            <v>0</v>
          </cell>
        </row>
        <row r="88">
          <cell r="A88">
            <v>39142</v>
          </cell>
          <cell r="C88">
            <v>-148.67679999999999</v>
          </cell>
          <cell r="D88">
            <v>0</v>
          </cell>
          <cell r="E88">
            <v>-148.67679999999999</v>
          </cell>
          <cell r="G88">
            <v>0</v>
          </cell>
          <cell r="I88">
            <v>0</v>
          </cell>
        </row>
        <row r="89">
          <cell r="A89">
            <v>39173</v>
          </cell>
          <cell r="C89">
            <v>-143.79750000000001</v>
          </cell>
          <cell r="D89">
            <v>0</v>
          </cell>
          <cell r="E89">
            <v>-143.79750000000001</v>
          </cell>
          <cell r="G89">
            <v>0</v>
          </cell>
          <cell r="I89">
            <v>0</v>
          </cell>
        </row>
        <row r="90">
          <cell r="A90">
            <v>39203</v>
          </cell>
          <cell r="C90">
            <v>-148.1883</v>
          </cell>
          <cell r="D90">
            <v>0</v>
          </cell>
          <cell r="E90">
            <v>-148.1883</v>
          </cell>
          <cell r="G90">
            <v>0</v>
          </cell>
          <cell r="I90">
            <v>0</v>
          </cell>
        </row>
        <row r="91">
          <cell r="A91">
            <v>39234</v>
          </cell>
          <cell r="C91">
            <v>-142.65029999999999</v>
          </cell>
          <cell r="D91">
            <v>0</v>
          </cell>
          <cell r="E91">
            <v>-142.65029999999999</v>
          </cell>
          <cell r="G91">
            <v>0</v>
          </cell>
          <cell r="I91">
            <v>0</v>
          </cell>
        </row>
        <row r="92">
          <cell r="A92">
            <v>39264</v>
          </cell>
          <cell r="C92">
            <v>-146.15020000000001</v>
          </cell>
          <cell r="D92">
            <v>0</v>
          </cell>
          <cell r="E92">
            <v>-146.15020000000001</v>
          </cell>
          <cell r="G92">
            <v>0</v>
          </cell>
          <cell r="I92">
            <v>0</v>
          </cell>
        </row>
        <row r="93">
          <cell r="A93">
            <v>39295</v>
          </cell>
          <cell r="C93">
            <v>-145.2629</v>
          </cell>
          <cell r="D93">
            <v>0</v>
          </cell>
          <cell r="E93">
            <v>-145.2629</v>
          </cell>
          <cell r="G93">
            <v>0</v>
          </cell>
          <cell r="I93">
            <v>0</v>
          </cell>
        </row>
        <row r="94">
          <cell r="A94">
            <v>39326</v>
          </cell>
          <cell r="C94">
            <v>-128.37700000000001</v>
          </cell>
          <cell r="D94">
            <v>0</v>
          </cell>
          <cell r="E94">
            <v>-128.37700000000001</v>
          </cell>
          <cell r="G94">
            <v>0</v>
          </cell>
          <cell r="I94">
            <v>0</v>
          </cell>
        </row>
        <row r="95">
          <cell r="A95">
            <v>39356</v>
          </cell>
          <cell r="C95">
            <v>-131.21340000000001</v>
          </cell>
          <cell r="D95">
            <v>0</v>
          </cell>
          <cell r="E95">
            <v>-131.21340000000001</v>
          </cell>
          <cell r="G95">
            <v>0</v>
          </cell>
          <cell r="I95">
            <v>0</v>
          </cell>
        </row>
        <row r="96">
          <cell r="A96">
            <v>39387</v>
          </cell>
          <cell r="C96">
            <v>-113.9926</v>
          </cell>
          <cell r="D96">
            <v>0</v>
          </cell>
          <cell r="E96">
            <v>-113.9926</v>
          </cell>
          <cell r="G96">
            <v>0</v>
          </cell>
          <cell r="I96">
            <v>0</v>
          </cell>
        </row>
        <row r="97">
          <cell r="A97">
            <v>39417</v>
          </cell>
          <cell r="C97">
            <v>-708.39329999999995</v>
          </cell>
          <cell r="D97">
            <v>0</v>
          </cell>
          <cell r="E97">
            <v>-708.39329999999995</v>
          </cell>
          <cell r="G97">
            <v>0</v>
          </cell>
          <cell r="I97">
            <v>0</v>
          </cell>
        </row>
        <row r="98">
          <cell r="A98">
            <v>39448</v>
          </cell>
          <cell r="C98">
            <v>577.75350000000003</v>
          </cell>
          <cell r="D98">
            <v>0</v>
          </cell>
          <cell r="E98">
            <v>577.75350000000003</v>
          </cell>
          <cell r="G98">
            <v>0</v>
          </cell>
          <cell r="I98">
            <v>0</v>
          </cell>
        </row>
        <row r="99">
          <cell r="A99">
            <v>39479</v>
          </cell>
          <cell r="C99">
            <v>-13.7537</v>
          </cell>
          <cell r="D99">
            <v>0</v>
          </cell>
          <cell r="E99">
            <v>-13.7537</v>
          </cell>
          <cell r="G99">
            <v>0</v>
          </cell>
          <cell r="I99">
            <v>0</v>
          </cell>
        </row>
        <row r="100">
          <cell r="A100">
            <v>39508</v>
          </cell>
          <cell r="C100">
            <v>-14.7439</v>
          </cell>
          <cell r="D100">
            <v>0</v>
          </cell>
          <cell r="E100">
            <v>-14.7439</v>
          </cell>
          <cell r="G100">
            <v>0</v>
          </cell>
          <cell r="I100">
            <v>0</v>
          </cell>
        </row>
        <row r="101">
          <cell r="A101">
            <v>39539</v>
          </cell>
          <cell r="C101">
            <v>-14.4512</v>
          </cell>
          <cell r="D101">
            <v>0</v>
          </cell>
          <cell r="E101">
            <v>-14.4512</v>
          </cell>
          <cell r="G101">
            <v>0</v>
          </cell>
          <cell r="I101">
            <v>0</v>
          </cell>
        </row>
        <row r="102">
          <cell r="A102">
            <v>39569</v>
          </cell>
          <cell r="C102">
            <v>-15.180899999999999</v>
          </cell>
          <cell r="D102">
            <v>0</v>
          </cell>
          <cell r="E102">
            <v>-15.180899999999999</v>
          </cell>
          <cell r="G102">
            <v>0</v>
          </cell>
          <cell r="I102">
            <v>0</v>
          </cell>
        </row>
        <row r="103">
          <cell r="A103">
            <v>39600</v>
          </cell>
          <cell r="C103">
            <v>-14.9411</v>
          </cell>
          <cell r="D103">
            <v>0</v>
          </cell>
          <cell r="E103">
            <v>-14.9411</v>
          </cell>
          <cell r="G103">
            <v>0</v>
          </cell>
          <cell r="I103">
            <v>0</v>
          </cell>
        </row>
        <row r="104">
          <cell r="A104">
            <v>39630</v>
          </cell>
          <cell r="C104">
            <v>-15.0953</v>
          </cell>
          <cell r="D104">
            <v>0</v>
          </cell>
          <cell r="E104">
            <v>-15.0953</v>
          </cell>
          <cell r="G104">
            <v>0</v>
          </cell>
          <cell r="I104">
            <v>0</v>
          </cell>
        </row>
        <row r="105">
          <cell r="A105">
            <v>39661</v>
          </cell>
          <cell r="C105">
            <v>-15.0288</v>
          </cell>
          <cell r="D105">
            <v>0</v>
          </cell>
          <cell r="E105">
            <v>-15.0288</v>
          </cell>
          <cell r="G105">
            <v>0</v>
          </cell>
          <cell r="I105">
            <v>0</v>
          </cell>
        </row>
        <row r="106">
          <cell r="A106">
            <v>39692</v>
          </cell>
          <cell r="C106">
            <v>-13.7134</v>
          </cell>
          <cell r="D106">
            <v>0</v>
          </cell>
          <cell r="E106">
            <v>-13.7134</v>
          </cell>
          <cell r="G106">
            <v>0</v>
          </cell>
          <cell r="I106">
            <v>0</v>
          </cell>
        </row>
        <row r="107">
          <cell r="A107">
            <v>39722</v>
          </cell>
          <cell r="C107">
            <v>-13.859299999999999</v>
          </cell>
          <cell r="D107">
            <v>0</v>
          </cell>
          <cell r="E107">
            <v>-13.859299999999999</v>
          </cell>
          <cell r="G107">
            <v>0</v>
          </cell>
          <cell r="I107">
            <v>0</v>
          </cell>
        </row>
        <row r="108">
          <cell r="A108">
            <v>39753</v>
          </cell>
          <cell r="C108">
            <v>-13.052899999999999</v>
          </cell>
          <cell r="D108">
            <v>0</v>
          </cell>
          <cell r="E108">
            <v>-13.052899999999999</v>
          </cell>
          <cell r="G108">
            <v>0</v>
          </cell>
          <cell r="I108">
            <v>0</v>
          </cell>
        </row>
        <row r="109">
          <cell r="A109">
            <v>39783</v>
          </cell>
          <cell r="C109">
            <v>-571.50909999999999</v>
          </cell>
          <cell r="D109">
            <v>0</v>
          </cell>
          <cell r="E109">
            <v>-571.50909999999999</v>
          </cell>
          <cell r="G109">
            <v>0</v>
          </cell>
          <cell r="I109">
            <v>0</v>
          </cell>
        </row>
        <row r="110">
          <cell r="A110">
            <v>39814</v>
          </cell>
          <cell r="C110">
            <v>632.35900000000004</v>
          </cell>
          <cell r="D110">
            <v>0</v>
          </cell>
          <cell r="E110">
            <v>632.35900000000004</v>
          </cell>
          <cell r="G110">
            <v>0</v>
          </cell>
          <cell r="I110">
            <v>0</v>
          </cell>
        </row>
        <row r="111">
          <cell r="A111">
            <v>39845</v>
          </cell>
          <cell r="C111">
            <v>72.515299999999996</v>
          </cell>
          <cell r="D111">
            <v>0</v>
          </cell>
          <cell r="E111">
            <v>72.515299999999996</v>
          </cell>
          <cell r="G111">
            <v>0</v>
          </cell>
          <cell r="I111">
            <v>0</v>
          </cell>
        </row>
        <row r="112">
          <cell r="A112">
            <v>39873</v>
          </cell>
          <cell r="C112">
            <v>79.817800000000005</v>
          </cell>
          <cell r="D112">
            <v>0</v>
          </cell>
          <cell r="E112">
            <v>79.817800000000005</v>
          </cell>
          <cell r="G112">
            <v>0</v>
          </cell>
          <cell r="I112">
            <v>0</v>
          </cell>
        </row>
        <row r="113">
          <cell r="A113">
            <v>39904</v>
          </cell>
          <cell r="C113">
            <v>38.325400000000002</v>
          </cell>
          <cell r="D113">
            <v>0</v>
          </cell>
          <cell r="E113">
            <v>38.325400000000002</v>
          </cell>
          <cell r="G113">
            <v>0</v>
          </cell>
          <cell r="I113">
            <v>0</v>
          </cell>
        </row>
        <row r="114">
          <cell r="A114">
            <v>39934</v>
          </cell>
          <cell r="C114">
            <v>38.946399999999997</v>
          </cell>
          <cell r="D114">
            <v>0</v>
          </cell>
          <cell r="E114">
            <v>38.946399999999997</v>
          </cell>
          <cell r="G114">
            <v>0</v>
          </cell>
          <cell r="I114">
            <v>0</v>
          </cell>
        </row>
        <row r="115">
          <cell r="A115">
            <v>39965</v>
          </cell>
          <cell r="C115">
            <v>37.233499999999999</v>
          </cell>
          <cell r="D115">
            <v>0</v>
          </cell>
          <cell r="E115">
            <v>37.233499999999999</v>
          </cell>
          <cell r="G115">
            <v>0</v>
          </cell>
          <cell r="I115">
            <v>0</v>
          </cell>
        </row>
        <row r="116">
          <cell r="A116">
            <v>39995</v>
          </cell>
          <cell r="C116">
            <v>38.403300000000002</v>
          </cell>
          <cell r="D116">
            <v>0</v>
          </cell>
          <cell r="E116">
            <v>38.403300000000002</v>
          </cell>
          <cell r="G116">
            <v>0</v>
          </cell>
          <cell r="I116">
            <v>0</v>
          </cell>
        </row>
        <row r="117">
          <cell r="A117">
            <v>40026</v>
          </cell>
          <cell r="C117">
            <v>38.146500000000003</v>
          </cell>
          <cell r="D117">
            <v>0</v>
          </cell>
          <cell r="E117">
            <v>38.146500000000003</v>
          </cell>
          <cell r="G117">
            <v>0</v>
          </cell>
          <cell r="I117">
            <v>0</v>
          </cell>
        </row>
        <row r="118">
          <cell r="A118">
            <v>40057</v>
          </cell>
          <cell r="C118">
            <v>37.471299999999999</v>
          </cell>
          <cell r="D118">
            <v>0</v>
          </cell>
          <cell r="E118">
            <v>37.471299999999999</v>
          </cell>
          <cell r="G118">
            <v>0</v>
          </cell>
          <cell r="I118">
            <v>0</v>
          </cell>
        </row>
        <row r="119">
          <cell r="A119">
            <v>40087</v>
          </cell>
          <cell r="C119">
            <v>38.721800000000002</v>
          </cell>
          <cell r="D119">
            <v>0</v>
          </cell>
          <cell r="E119">
            <v>38.721800000000002</v>
          </cell>
          <cell r="G119">
            <v>0</v>
          </cell>
          <cell r="I119">
            <v>0</v>
          </cell>
        </row>
        <row r="120">
          <cell r="A120">
            <v>40118</v>
          </cell>
          <cell r="C120">
            <v>37.591700000000003</v>
          </cell>
          <cell r="D120">
            <v>0</v>
          </cell>
          <cell r="E120">
            <v>37.591700000000003</v>
          </cell>
          <cell r="G120">
            <v>0</v>
          </cell>
          <cell r="I120">
            <v>0</v>
          </cell>
        </row>
        <row r="121">
          <cell r="A121">
            <v>40148</v>
          </cell>
          <cell r="C121">
            <v>38.885199999999998</v>
          </cell>
          <cell r="D121">
            <v>0</v>
          </cell>
          <cell r="E121">
            <v>38.885199999999998</v>
          </cell>
          <cell r="G121">
            <v>0</v>
          </cell>
          <cell r="I121">
            <v>0</v>
          </cell>
        </row>
        <row r="122">
          <cell r="A122">
            <v>40179</v>
          </cell>
          <cell r="C122">
            <v>30.6157</v>
          </cell>
          <cell r="D122">
            <v>0</v>
          </cell>
          <cell r="E122">
            <v>30.6157</v>
          </cell>
          <cell r="G122">
            <v>0</v>
          </cell>
          <cell r="I122">
            <v>0</v>
          </cell>
        </row>
        <row r="123">
          <cell r="A123">
            <v>40210</v>
          </cell>
          <cell r="C123">
            <v>27.253499999999999</v>
          </cell>
          <cell r="D123">
            <v>0</v>
          </cell>
          <cell r="E123">
            <v>27.253499999999999</v>
          </cell>
          <cell r="G123">
            <v>0</v>
          </cell>
          <cell r="I123">
            <v>0</v>
          </cell>
        </row>
        <row r="124">
          <cell r="A124">
            <v>40238</v>
          </cell>
          <cell r="C124">
            <v>29.705400000000001</v>
          </cell>
          <cell r="D124">
            <v>0</v>
          </cell>
          <cell r="E124">
            <v>29.705400000000001</v>
          </cell>
          <cell r="G124">
            <v>0</v>
          </cell>
          <cell r="I124">
            <v>0</v>
          </cell>
        </row>
        <row r="125">
          <cell r="A125">
            <v>40269</v>
          </cell>
          <cell r="C125">
            <v>28.140899999999998</v>
          </cell>
          <cell r="D125">
            <v>0</v>
          </cell>
          <cell r="E125">
            <v>28.140899999999998</v>
          </cell>
          <cell r="G125">
            <v>0</v>
          </cell>
          <cell r="I125">
            <v>0</v>
          </cell>
        </row>
        <row r="126">
          <cell r="A126">
            <v>40299</v>
          </cell>
          <cell r="C126">
            <v>36.285899999999998</v>
          </cell>
          <cell r="D126">
            <v>0</v>
          </cell>
          <cell r="E126">
            <v>36.285899999999998</v>
          </cell>
          <cell r="G126">
            <v>0</v>
          </cell>
          <cell r="I126">
            <v>0</v>
          </cell>
        </row>
        <row r="127">
          <cell r="A127">
            <v>40330</v>
          </cell>
          <cell r="C127">
            <v>34.690100000000001</v>
          </cell>
          <cell r="D127">
            <v>0</v>
          </cell>
          <cell r="E127">
            <v>34.690100000000001</v>
          </cell>
          <cell r="G127">
            <v>0</v>
          </cell>
          <cell r="I127">
            <v>0</v>
          </cell>
        </row>
        <row r="128">
          <cell r="A128">
            <v>40360</v>
          </cell>
          <cell r="C128">
            <v>35.777700000000003</v>
          </cell>
          <cell r="D128">
            <v>0</v>
          </cell>
          <cell r="E128">
            <v>35.777700000000003</v>
          </cell>
          <cell r="G128">
            <v>0</v>
          </cell>
          <cell r="I128">
            <v>0</v>
          </cell>
        </row>
        <row r="129">
          <cell r="A129">
            <v>40391</v>
          </cell>
          <cell r="C129">
            <v>29.3886</v>
          </cell>
          <cell r="D129">
            <v>0</v>
          </cell>
          <cell r="E129">
            <v>29.3886</v>
          </cell>
          <cell r="G129">
            <v>0</v>
          </cell>
          <cell r="I129">
            <v>0</v>
          </cell>
        </row>
        <row r="130">
          <cell r="A130">
            <v>40422</v>
          </cell>
          <cell r="C130">
            <v>28.7257</v>
          </cell>
          <cell r="D130">
            <v>0</v>
          </cell>
          <cell r="E130">
            <v>28.7257</v>
          </cell>
          <cell r="G130">
            <v>0</v>
          </cell>
          <cell r="I130">
            <v>0</v>
          </cell>
        </row>
        <row r="131">
          <cell r="A131">
            <v>40452</v>
          </cell>
          <cell r="C131">
            <v>29.928799999999999</v>
          </cell>
          <cell r="D131">
            <v>0</v>
          </cell>
          <cell r="E131">
            <v>29.928799999999999</v>
          </cell>
          <cell r="G131">
            <v>0</v>
          </cell>
          <cell r="I131">
            <v>0</v>
          </cell>
        </row>
        <row r="132">
          <cell r="A132">
            <v>40483</v>
          </cell>
          <cell r="C132">
            <v>37.209499999999998</v>
          </cell>
          <cell r="D132">
            <v>0</v>
          </cell>
          <cell r="E132">
            <v>37.209499999999998</v>
          </cell>
          <cell r="G132">
            <v>0</v>
          </cell>
          <cell r="I132">
            <v>0</v>
          </cell>
        </row>
        <row r="133">
          <cell r="A133">
            <v>40513</v>
          </cell>
          <cell r="C133">
            <v>38.333399999999997</v>
          </cell>
          <cell r="D133">
            <v>0</v>
          </cell>
          <cell r="E133">
            <v>38.333399999999997</v>
          </cell>
          <cell r="G133">
            <v>0</v>
          </cell>
          <cell r="I133">
            <v>0</v>
          </cell>
        </row>
        <row r="134">
          <cell r="A134">
            <v>40544</v>
          </cell>
          <cell r="C134">
            <v>38.105499999999999</v>
          </cell>
          <cell r="D134">
            <v>0</v>
          </cell>
          <cell r="E134">
            <v>38.105499999999999</v>
          </cell>
          <cell r="G134">
            <v>0</v>
          </cell>
          <cell r="I134">
            <v>0</v>
          </cell>
        </row>
        <row r="135">
          <cell r="A135">
            <v>40575</v>
          </cell>
          <cell r="C135">
            <v>34.133899999999997</v>
          </cell>
          <cell r="D135">
            <v>0</v>
          </cell>
          <cell r="E135">
            <v>34.133899999999997</v>
          </cell>
          <cell r="G135">
            <v>0</v>
          </cell>
          <cell r="I135">
            <v>0</v>
          </cell>
        </row>
        <row r="136">
          <cell r="A136">
            <v>40603</v>
          </cell>
          <cell r="C136">
            <v>37.081200000000003</v>
          </cell>
          <cell r="D136">
            <v>0</v>
          </cell>
          <cell r="E136">
            <v>37.081200000000003</v>
          </cell>
          <cell r="G136">
            <v>0</v>
          </cell>
          <cell r="I136">
            <v>0</v>
          </cell>
        </row>
        <row r="137">
          <cell r="A137">
            <v>40634</v>
          </cell>
          <cell r="C137">
            <v>35.536799999999999</v>
          </cell>
          <cell r="D137">
            <v>0</v>
          </cell>
          <cell r="E137">
            <v>35.536799999999999</v>
          </cell>
          <cell r="G137">
            <v>0</v>
          </cell>
          <cell r="I137">
            <v>0</v>
          </cell>
        </row>
        <row r="138">
          <cell r="A138">
            <v>40664</v>
          </cell>
          <cell r="C138">
            <v>35.8626</v>
          </cell>
          <cell r="D138">
            <v>0</v>
          </cell>
          <cell r="E138">
            <v>35.8626</v>
          </cell>
          <cell r="G138">
            <v>0</v>
          </cell>
          <cell r="I138">
            <v>0</v>
          </cell>
        </row>
        <row r="139">
          <cell r="A139">
            <v>40695</v>
          </cell>
          <cell r="C139">
            <v>34.431800000000003</v>
          </cell>
          <cell r="D139">
            <v>0</v>
          </cell>
          <cell r="E139">
            <v>34.431800000000003</v>
          </cell>
          <cell r="G139">
            <v>0</v>
          </cell>
          <cell r="I139">
            <v>0</v>
          </cell>
        </row>
        <row r="140">
          <cell r="A140">
            <v>40725</v>
          </cell>
          <cell r="C140">
            <v>35.367699999999999</v>
          </cell>
          <cell r="D140">
            <v>0</v>
          </cell>
          <cell r="E140">
            <v>35.367699999999999</v>
          </cell>
          <cell r="G140">
            <v>0</v>
          </cell>
          <cell r="I140">
            <v>0</v>
          </cell>
        </row>
        <row r="141">
          <cell r="A141">
            <v>40756</v>
          </cell>
          <cell r="C141">
            <v>35.2014</v>
          </cell>
          <cell r="D141">
            <v>0</v>
          </cell>
          <cell r="E141">
            <v>35.2014</v>
          </cell>
          <cell r="G141">
            <v>0</v>
          </cell>
          <cell r="I141">
            <v>0</v>
          </cell>
        </row>
        <row r="142">
          <cell r="A142">
            <v>40787</v>
          </cell>
          <cell r="C142">
            <v>34.536900000000003</v>
          </cell>
          <cell r="D142">
            <v>0</v>
          </cell>
          <cell r="E142">
            <v>34.536900000000003</v>
          </cell>
          <cell r="G142">
            <v>0</v>
          </cell>
          <cell r="I142">
            <v>0</v>
          </cell>
        </row>
        <row r="143">
          <cell r="A143">
            <v>40817</v>
          </cell>
          <cell r="C143">
            <v>36.912999999999997</v>
          </cell>
          <cell r="D143">
            <v>0</v>
          </cell>
          <cell r="E143">
            <v>36.912999999999997</v>
          </cell>
          <cell r="G143">
            <v>0</v>
          </cell>
          <cell r="I143">
            <v>0</v>
          </cell>
        </row>
        <row r="144">
          <cell r="A144">
            <v>40848</v>
          </cell>
          <cell r="C144">
            <v>35.932899999999997</v>
          </cell>
          <cell r="D144">
            <v>0</v>
          </cell>
          <cell r="E144">
            <v>35.932899999999997</v>
          </cell>
          <cell r="G144">
            <v>0</v>
          </cell>
          <cell r="I144">
            <v>0</v>
          </cell>
        </row>
        <row r="145">
          <cell r="A145">
            <v>40878</v>
          </cell>
          <cell r="C145">
            <v>37.1233</v>
          </cell>
          <cell r="D145">
            <v>0</v>
          </cell>
          <cell r="E145">
            <v>37.1233</v>
          </cell>
          <cell r="G145">
            <v>0</v>
          </cell>
          <cell r="I145">
            <v>0</v>
          </cell>
        </row>
        <row r="146">
          <cell r="A146">
            <v>40909</v>
          </cell>
          <cell r="C146">
            <v>36.902500000000003</v>
          </cell>
          <cell r="D146">
            <v>0</v>
          </cell>
          <cell r="E146">
            <v>36.902500000000003</v>
          </cell>
          <cell r="G146">
            <v>0</v>
          </cell>
          <cell r="I146">
            <v>0</v>
          </cell>
        </row>
        <row r="147">
          <cell r="A147">
            <v>40940</v>
          </cell>
          <cell r="C147">
            <v>34.233600000000003</v>
          </cell>
          <cell r="D147">
            <v>0</v>
          </cell>
          <cell r="E147">
            <v>34.233600000000003</v>
          </cell>
          <cell r="G147">
            <v>0</v>
          </cell>
          <cell r="I147">
            <v>0</v>
          </cell>
        </row>
        <row r="148">
          <cell r="A148">
            <v>40969</v>
          </cell>
          <cell r="C148">
            <v>35.925199999999997</v>
          </cell>
          <cell r="D148">
            <v>0</v>
          </cell>
          <cell r="E148">
            <v>35.925199999999997</v>
          </cell>
          <cell r="G148">
            <v>0</v>
          </cell>
          <cell r="I148">
            <v>0</v>
          </cell>
        </row>
        <row r="149">
          <cell r="A149">
            <v>41000</v>
          </cell>
          <cell r="C149">
            <v>34.328499999999998</v>
          </cell>
          <cell r="D149">
            <v>0</v>
          </cell>
          <cell r="E149">
            <v>34.328499999999998</v>
          </cell>
          <cell r="G149">
            <v>0</v>
          </cell>
          <cell r="I149">
            <v>0</v>
          </cell>
        </row>
        <row r="150">
          <cell r="A150">
            <v>41030</v>
          </cell>
          <cell r="C150">
            <v>34.773699999999998</v>
          </cell>
          <cell r="D150">
            <v>0</v>
          </cell>
          <cell r="E150">
            <v>34.773699999999998</v>
          </cell>
          <cell r="G150">
            <v>0</v>
          </cell>
          <cell r="I150">
            <v>0</v>
          </cell>
        </row>
        <row r="151">
          <cell r="A151">
            <v>41061</v>
          </cell>
          <cell r="C151">
            <v>33.389299999999999</v>
          </cell>
          <cell r="D151">
            <v>0</v>
          </cell>
          <cell r="E151">
            <v>33.389299999999999</v>
          </cell>
          <cell r="G151">
            <v>0</v>
          </cell>
          <cell r="I151">
            <v>0</v>
          </cell>
        </row>
        <row r="152">
          <cell r="A152">
            <v>41091</v>
          </cell>
          <cell r="C152">
            <v>51.032600000000002</v>
          </cell>
          <cell r="D152">
            <v>0</v>
          </cell>
          <cell r="E152">
            <v>51.032600000000002</v>
          </cell>
          <cell r="G152">
            <v>0</v>
          </cell>
          <cell r="I152">
            <v>0</v>
          </cell>
        </row>
        <row r="153">
          <cell r="A153">
            <v>41122</v>
          </cell>
          <cell r="C153">
            <v>50.769399999999997</v>
          </cell>
          <cell r="D153">
            <v>0</v>
          </cell>
          <cell r="E153">
            <v>50.769399999999997</v>
          </cell>
          <cell r="G153">
            <v>0</v>
          </cell>
          <cell r="I153">
            <v>0</v>
          </cell>
        </row>
        <row r="154">
          <cell r="A154">
            <v>41153</v>
          </cell>
          <cell r="C154">
            <v>49.466900000000003</v>
          </cell>
          <cell r="D154">
            <v>0</v>
          </cell>
          <cell r="E154">
            <v>49.466900000000003</v>
          </cell>
          <cell r="G154">
            <v>0</v>
          </cell>
          <cell r="I154">
            <v>0</v>
          </cell>
        </row>
        <row r="155">
          <cell r="A155">
            <v>41183</v>
          </cell>
          <cell r="C155">
            <v>50.836500000000001</v>
          </cell>
          <cell r="D155">
            <v>0</v>
          </cell>
          <cell r="E155">
            <v>50.836500000000001</v>
          </cell>
          <cell r="G155">
            <v>0</v>
          </cell>
          <cell r="I155">
            <v>0</v>
          </cell>
        </row>
        <row r="156">
          <cell r="A156">
            <v>41214</v>
          </cell>
          <cell r="C156">
            <v>49.297800000000002</v>
          </cell>
          <cell r="D156">
            <v>0</v>
          </cell>
          <cell r="E156">
            <v>49.297800000000002</v>
          </cell>
          <cell r="G156">
            <v>0</v>
          </cell>
          <cell r="I156">
            <v>0</v>
          </cell>
        </row>
        <row r="157">
          <cell r="A157">
            <v>41244</v>
          </cell>
          <cell r="C157">
            <v>50.740400000000001</v>
          </cell>
          <cell r="D157">
            <v>0</v>
          </cell>
          <cell r="E157">
            <v>50.740400000000001</v>
          </cell>
          <cell r="G157">
            <v>0</v>
          </cell>
          <cell r="I157">
            <v>0</v>
          </cell>
        </row>
        <row r="158">
          <cell r="A158">
            <v>41275</v>
          </cell>
          <cell r="C158">
            <v>50.4375</v>
          </cell>
          <cell r="D158">
            <v>0</v>
          </cell>
          <cell r="E158">
            <v>50.4375</v>
          </cell>
          <cell r="G158">
            <v>0</v>
          </cell>
          <cell r="I158">
            <v>0</v>
          </cell>
        </row>
        <row r="159">
          <cell r="A159">
            <v>41306</v>
          </cell>
          <cell r="C159">
            <v>45.207900000000002</v>
          </cell>
          <cell r="D159">
            <v>0</v>
          </cell>
          <cell r="E159">
            <v>45.207900000000002</v>
          </cell>
          <cell r="G159">
            <v>0</v>
          </cell>
          <cell r="I159">
            <v>0</v>
          </cell>
        </row>
        <row r="160">
          <cell r="A160">
            <v>41334</v>
          </cell>
          <cell r="C160">
            <v>49.35</v>
          </cell>
          <cell r="D160">
            <v>0</v>
          </cell>
          <cell r="E160">
            <v>49.35</v>
          </cell>
          <cell r="G160">
            <v>0</v>
          </cell>
          <cell r="I160">
            <v>0</v>
          </cell>
        </row>
        <row r="161">
          <cell r="A161">
            <v>41365</v>
          </cell>
          <cell r="C161">
            <v>47.248100000000001</v>
          </cell>
          <cell r="D161">
            <v>0</v>
          </cell>
          <cell r="E161">
            <v>47.248100000000001</v>
          </cell>
          <cell r="G161">
            <v>0</v>
          </cell>
          <cell r="I161">
            <v>0</v>
          </cell>
        </row>
        <row r="162">
          <cell r="A162">
            <v>41395</v>
          </cell>
          <cell r="C162">
            <v>47.984400000000001</v>
          </cell>
          <cell r="D162">
            <v>0</v>
          </cell>
          <cell r="E162">
            <v>47.984400000000001</v>
          </cell>
          <cell r="G162">
            <v>0</v>
          </cell>
          <cell r="I162">
            <v>0</v>
          </cell>
        </row>
        <row r="163">
          <cell r="A163">
            <v>41426</v>
          </cell>
          <cell r="C163">
            <v>46.094000000000001</v>
          </cell>
          <cell r="D163">
            <v>0</v>
          </cell>
          <cell r="E163">
            <v>46.094000000000001</v>
          </cell>
          <cell r="G163">
            <v>0</v>
          </cell>
          <cell r="I163">
            <v>0</v>
          </cell>
        </row>
        <row r="164">
          <cell r="A164">
            <v>41456</v>
          </cell>
          <cell r="C164">
            <v>47.354700000000001</v>
          </cell>
          <cell r="D164">
            <v>0</v>
          </cell>
          <cell r="E164">
            <v>47.354700000000001</v>
          </cell>
          <cell r="G164">
            <v>0</v>
          </cell>
          <cell r="I164">
            <v>0</v>
          </cell>
        </row>
        <row r="165">
          <cell r="A165">
            <v>41487</v>
          </cell>
          <cell r="C165">
            <v>47.109499999999997</v>
          </cell>
          <cell r="D165">
            <v>0</v>
          </cell>
          <cell r="E165">
            <v>47.109499999999997</v>
          </cell>
          <cell r="G165">
            <v>0</v>
          </cell>
          <cell r="I165">
            <v>0</v>
          </cell>
        </row>
        <row r="166">
          <cell r="A166">
            <v>41518</v>
          </cell>
          <cell r="C166">
            <v>45.895899999999997</v>
          </cell>
          <cell r="D166">
            <v>0</v>
          </cell>
          <cell r="E166">
            <v>45.895899999999997</v>
          </cell>
          <cell r="G166">
            <v>0</v>
          </cell>
          <cell r="I166">
            <v>0</v>
          </cell>
        </row>
        <row r="167">
          <cell r="A167">
            <v>41548</v>
          </cell>
          <cell r="C167">
            <v>47.270299999999999</v>
          </cell>
          <cell r="D167">
            <v>0</v>
          </cell>
          <cell r="E167">
            <v>47.270299999999999</v>
          </cell>
          <cell r="G167">
            <v>0</v>
          </cell>
          <cell r="I167">
            <v>0</v>
          </cell>
        </row>
        <row r="168">
          <cell r="A168">
            <v>41579</v>
          </cell>
          <cell r="C168">
            <v>45.836500000000001</v>
          </cell>
          <cell r="D168">
            <v>0</v>
          </cell>
          <cell r="E168">
            <v>45.836500000000001</v>
          </cell>
          <cell r="G168">
            <v>0</v>
          </cell>
          <cell r="I168">
            <v>0</v>
          </cell>
        </row>
        <row r="169">
          <cell r="A169">
            <v>41609</v>
          </cell>
          <cell r="C169">
            <v>47.180599999999998</v>
          </cell>
          <cell r="D169">
            <v>0</v>
          </cell>
          <cell r="E169">
            <v>47.180599999999998</v>
          </cell>
          <cell r="G169">
            <v>0</v>
          </cell>
          <cell r="I169">
            <v>0</v>
          </cell>
        </row>
        <row r="170">
          <cell r="A170">
            <v>41640</v>
          </cell>
          <cell r="C170">
            <v>46.898299999999999</v>
          </cell>
          <cell r="D170">
            <v>0</v>
          </cell>
          <cell r="E170">
            <v>46.898299999999999</v>
          </cell>
          <cell r="G170">
            <v>0</v>
          </cell>
          <cell r="I170">
            <v>0</v>
          </cell>
        </row>
        <row r="171">
          <cell r="A171">
            <v>41671</v>
          </cell>
          <cell r="C171">
            <v>42.025399999999998</v>
          </cell>
          <cell r="D171">
            <v>0</v>
          </cell>
          <cell r="E171">
            <v>42.025399999999998</v>
          </cell>
          <cell r="G171">
            <v>0</v>
          </cell>
          <cell r="I171">
            <v>0</v>
          </cell>
        </row>
        <row r="172">
          <cell r="A172">
            <v>41699</v>
          </cell>
          <cell r="C172">
            <v>45.884900000000002</v>
          </cell>
          <cell r="D172">
            <v>0</v>
          </cell>
          <cell r="E172">
            <v>45.884900000000002</v>
          </cell>
          <cell r="G172">
            <v>0</v>
          </cell>
          <cell r="I172">
            <v>0</v>
          </cell>
        </row>
        <row r="173">
          <cell r="A173">
            <v>41730</v>
          </cell>
          <cell r="C173">
            <v>44.0244</v>
          </cell>
          <cell r="D173">
            <v>0</v>
          </cell>
          <cell r="E173">
            <v>44.0244</v>
          </cell>
          <cell r="G173">
            <v>0</v>
          </cell>
          <cell r="I173">
            <v>0</v>
          </cell>
        </row>
        <row r="174">
          <cell r="A174">
            <v>41760</v>
          </cell>
          <cell r="C174">
            <v>41.148499999999999</v>
          </cell>
          <cell r="D174">
            <v>0</v>
          </cell>
          <cell r="E174">
            <v>41.148499999999999</v>
          </cell>
          <cell r="G174">
            <v>0</v>
          </cell>
          <cell r="I174">
            <v>0</v>
          </cell>
        </row>
        <row r="175">
          <cell r="A175">
            <v>41791</v>
          </cell>
          <cell r="C175">
            <v>39.522599999999997</v>
          </cell>
          <cell r="D175">
            <v>0</v>
          </cell>
          <cell r="E175">
            <v>39.522599999999997</v>
          </cell>
          <cell r="G175">
            <v>0</v>
          </cell>
          <cell r="I175">
            <v>0</v>
          </cell>
        </row>
        <row r="176">
          <cell r="A176">
            <v>41821</v>
          </cell>
          <cell r="C176">
            <v>40.603400000000001</v>
          </cell>
          <cell r="D176">
            <v>0</v>
          </cell>
          <cell r="E176">
            <v>40.603400000000001</v>
          </cell>
          <cell r="G176">
            <v>0</v>
          </cell>
          <cell r="I176">
            <v>0</v>
          </cell>
        </row>
        <row r="177">
          <cell r="A177">
            <v>41852</v>
          </cell>
          <cell r="C177">
            <v>40.396000000000001</v>
          </cell>
          <cell r="D177">
            <v>0</v>
          </cell>
          <cell r="E177">
            <v>40.396000000000001</v>
          </cell>
          <cell r="G177">
            <v>0</v>
          </cell>
          <cell r="I177">
            <v>0</v>
          </cell>
        </row>
        <row r="178">
          <cell r="A178">
            <v>41883</v>
          </cell>
          <cell r="C178">
            <v>39.398200000000003</v>
          </cell>
          <cell r="D178">
            <v>0</v>
          </cell>
          <cell r="E178">
            <v>39.398200000000003</v>
          </cell>
          <cell r="G178">
            <v>0</v>
          </cell>
          <cell r="I178">
            <v>0</v>
          </cell>
        </row>
        <row r="179">
          <cell r="A179">
            <v>41913</v>
          </cell>
          <cell r="C179">
            <v>40.586599999999997</v>
          </cell>
          <cell r="D179">
            <v>0</v>
          </cell>
          <cell r="E179">
            <v>40.586599999999997</v>
          </cell>
          <cell r="G179">
            <v>0</v>
          </cell>
          <cell r="I179">
            <v>0</v>
          </cell>
        </row>
        <row r="180">
          <cell r="A180">
            <v>41944</v>
          </cell>
          <cell r="C180">
            <v>4.3920000000000003</v>
          </cell>
          <cell r="D180">
            <v>0</v>
          </cell>
          <cell r="E180">
            <v>4.3920000000000003</v>
          </cell>
          <cell r="G180">
            <v>0</v>
          </cell>
          <cell r="I180">
            <v>0</v>
          </cell>
        </row>
        <row r="181">
          <cell r="A181">
            <v>41974</v>
          </cell>
          <cell r="C181">
            <v>4.5964999999999998</v>
          </cell>
          <cell r="D181">
            <v>0</v>
          </cell>
          <cell r="E181">
            <v>4.5964999999999998</v>
          </cell>
          <cell r="G181">
            <v>0</v>
          </cell>
          <cell r="I181">
            <v>0</v>
          </cell>
        </row>
        <row r="182">
          <cell r="A182">
            <v>42005</v>
          </cell>
          <cell r="C182">
            <v>4.5689000000000002</v>
          </cell>
          <cell r="D182">
            <v>0</v>
          </cell>
          <cell r="E182">
            <v>4.5689000000000002</v>
          </cell>
          <cell r="G182">
            <v>0</v>
          </cell>
          <cell r="I182">
            <v>0</v>
          </cell>
        </row>
        <row r="183">
          <cell r="A183">
            <v>42036</v>
          </cell>
          <cell r="C183">
            <v>4.0266999999999999</v>
          </cell>
          <cell r="D183">
            <v>0</v>
          </cell>
          <cell r="E183">
            <v>4.0266999999999999</v>
          </cell>
          <cell r="G183">
            <v>0</v>
          </cell>
          <cell r="I183">
            <v>0</v>
          </cell>
        </row>
        <row r="184">
          <cell r="A184">
            <v>42064</v>
          </cell>
          <cell r="C184">
            <v>4.0692000000000004</v>
          </cell>
          <cell r="D184">
            <v>0</v>
          </cell>
          <cell r="E184">
            <v>4.0692000000000004</v>
          </cell>
          <cell r="G184">
            <v>0</v>
          </cell>
          <cell r="I184">
            <v>0</v>
          </cell>
        </row>
        <row r="185">
          <cell r="A185">
            <v>42095</v>
          </cell>
          <cell r="C185">
            <v>3.8075000000000001</v>
          </cell>
          <cell r="D185">
            <v>0</v>
          </cell>
          <cell r="E185">
            <v>3.8075000000000001</v>
          </cell>
          <cell r="G185">
            <v>0</v>
          </cell>
          <cell r="I185">
            <v>0</v>
          </cell>
        </row>
        <row r="186">
          <cell r="A186">
            <v>42125</v>
          </cell>
          <cell r="C186">
            <v>3.4289999999999998</v>
          </cell>
          <cell r="D186">
            <v>0</v>
          </cell>
          <cell r="E186">
            <v>3.4289999999999998</v>
          </cell>
          <cell r="G186">
            <v>0</v>
          </cell>
          <cell r="I186">
            <v>0</v>
          </cell>
        </row>
        <row r="187">
          <cell r="A187">
            <v>42156</v>
          </cell>
          <cell r="C187">
            <v>3.2423999999999999</v>
          </cell>
          <cell r="D187">
            <v>0</v>
          </cell>
          <cell r="E187">
            <v>3.2423999999999999</v>
          </cell>
          <cell r="G187">
            <v>0</v>
          </cell>
          <cell r="I187">
            <v>0</v>
          </cell>
        </row>
        <row r="188">
          <cell r="A188">
            <v>42186</v>
          </cell>
          <cell r="C188">
            <v>3.3311000000000002</v>
          </cell>
          <cell r="D188">
            <v>0</v>
          </cell>
          <cell r="E188">
            <v>3.3311000000000002</v>
          </cell>
          <cell r="G188">
            <v>0</v>
          </cell>
          <cell r="I188">
            <v>0</v>
          </cell>
        </row>
        <row r="189">
          <cell r="A189">
            <v>42217</v>
          </cell>
          <cell r="C189">
            <v>2.4992999999999999</v>
          </cell>
          <cell r="D189">
            <v>0</v>
          </cell>
          <cell r="E189">
            <v>2.4992999999999999</v>
          </cell>
          <cell r="G189">
            <v>0</v>
          </cell>
          <cell r="I189">
            <v>0</v>
          </cell>
        </row>
        <row r="190">
          <cell r="A190">
            <v>42248</v>
          </cell>
          <cell r="C190">
            <v>2.0897999999999999</v>
          </cell>
          <cell r="D190">
            <v>0</v>
          </cell>
          <cell r="E190">
            <v>2.0897999999999999</v>
          </cell>
          <cell r="G190">
            <v>0</v>
          </cell>
          <cell r="I190">
            <v>0</v>
          </cell>
        </row>
        <row r="191">
          <cell r="A191">
            <v>42278</v>
          </cell>
          <cell r="C191">
            <v>1.4154</v>
          </cell>
          <cell r="D191">
            <v>0</v>
          </cell>
          <cell r="E191">
            <v>1.4154</v>
          </cell>
          <cell r="G191">
            <v>0</v>
          </cell>
          <cell r="I191">
            <v>0</v>
          </cell>
        </row>
        <row r="192">
          <cell r="A192">
            <v>42309</v>
          </cell>
          <cell r="C192">
            <v>1.6781999999999999</v>
          </cell>
          <cell r="D192">
            <v>0</v>
          </cell>
          <cell r="E192">
            <v>1.6781999999999999</v>
          </cell>
          <cell r="G192">
            <v>0</v>
          </cell>
          <cell r="I192">
            <v>0</v>
          </cell>
        </row>
        <row r="193">
          <cell r="A193">
            <v>42339</v>
          </cell>
          <cell r="C193">
            <v>1.8028</v>
          </cell>
          <cell r="D193">
            <v>0</v>
          </cell>
          <cell r="E193">
            <v>1.8028</v>
          </cell>
          <cell r="G193">
            <v>0</v>
          </cell>
          <cell r="I193">
            <v>0</v>
          </cell>
        </row>
        <row r="194">
          <cell r="A194">
            <v>42370</v>
          </cell>
          <cell r="C194">
            <v>1.792</v>
          </cell>
          <cell r="D194">
            <v>0</v>
          </cell>
          <cell r="E194">
            <v>1.792</v>
          </cell>
          <cell r="G194">
            <v>0</v>
          </cell>
          <cell r="I194">
            <v>0</v>
          </cell>
        </row>
        <row r="195">
          <cell r="A195">
            <v>42401</v>
          </cell>
          <cell r="C195">
            <v>1.5935999999999999</v>
          </cell>
          <cell r="D195">
            <v>0</v>
          </cell>
          <cell r="E195">
            <v>1.5935999999999999</v>
          </cell>
          <cell r="G195">
            <v>0</v>
          </cell>
          <cell r="I195">
            <v>0</v>
          </cell>
        </row>
        <row r="196">
          <cell r="A196">
            <v>42430</v>
          </cell>
          <cell r="C196">
            <v>1.3541000000000001</v>
          </cell>
          <cell r="D196">
            <v>0</v>
          </cell>
          <cell r="E196">
            <v>1.3541000000000001</v>
          </cell>
          <cell r="G196">
            <v>0</v>
          </cell>
          <cell r="I196">
            <v>0</v>
          </cell>
        </row>
        <row r="197">
          <cell r="A197">
            <v>42461</v>
          </cell>
          <cell r="C197">
            <v>1.2031000000000001</v>
          </cell>
          <cell r="D197">
            <v>0</v>
          </cell>
          <cell r="E197">
            <v>1.2031000000000001</v>
          </cell>
          <cell r="G197">
            <v>0</v>
          </cell>
          <cell r="I197">
            <v>0</v>
          </cell>
        </row>
        <row r="198">
          <cell r="A198">
            <v>42491</v>
          </cell>
          <cell r="C198">
            <v>0.78639999999999999</v>
          </cell>
          <cell r="D198">
            <v>0</v>
          </cell>
          <cell r="E198">
            <v>0.78639999999999999</v>
          </cell>
          <cell r="G198">
            <v>0</v>
          </cell>
          <cell r="I198">
            <v>0</v>
          </cell>
        </row>
        <row r="199">
          <cell r="A199">
            <v>42522</v>
          </cell>
          <cell r="C199">
            <v>0.70420000000000005</v>
          </cell>
          <cell r="D199">
            <v>0</v>
          </cell>
          <cell r="E199">
            <v>0.70420000000000005</v>
          </cell>
          <cell r="G199">
            <v>0</v>
          </cell>
          <cell r="I199">
            <v>0</v>
          </cell>
        </row>
        <row r="200">
          <cell r="A200">
            <v>42552</v>
          </cell>
          <cell r="C200">
            <v>0.72340000000000004</v>
          </cell>
          <cell r="D200">
            <v>0</v>
          </cell>
          <cell r="E200">
            <v>0.72340000000000004</v>
          </cell>
          <cell r="G200">
            <v>0</v>
          </cell>
          <cell r="I200">
            <v>0</v>
          </cell>
        </row>
        <row r="201">
          <cell r="A201">
            <v>42583</v>
          </cell>
          <cell r="C201">
            <v>0.75</v>
          </cell>
          <cell r="D201">
            <v>0</v>
          </cell>
          <cell r="E201">
            <v>0.75</v>
          </cell>
          <cell r="G201">
            <v>0</v>
          </cell>
          <cell r="I201">
            <v>0</v>
          </cell>
        </row>
        <row r="202">
          <cell r="A202">
            <v>42614</v>
          </cell>
          <cell r="C202">
            <v>1.1895</v>
          </cell>
          <cell r="D202">
            <v>0</v>
          </cell>
          <cell r="E202">
            <v>1.1895</v>
          </cell>
          <cell r="G202">
            <v>0</v>
          </cell>
          <cell r="I202">
            <v>0</v>
          </cell>
        </row>
        <row r="203">
          <cell r="A203">
            <v>42644</v>
          </cell>
          <cell r="C203">
            <v>1.3185</v>
          </cell>
          <cell r="D203">
            <v>0</v>
          </cell>
          <cell r="E203">
            <v>1.3185</v>
          </cell>
          <cell r="G203">
            <v>0</v>
          </cell>
          <cell r="I203">
            <v>0</v>
          </cell>
        </row>
        <row r="204">
          <cell r="A204">
            <v>42675</v>
          </cell>
          <cell r="C204">
            <v>1.5632999999999999</v>
          </cell>
          <cell r="D204">
            <v>0</v>
          </cell>
          <cell r="E204">
            <v>1.5632999999999999</v>
          </cell>
          <cell r="G204">
            <v>0</v>
          </cell>
          <cell r="I204">
            <v>0</v>
          </cell>
        </row>
        <row r="205">
          <cell r="A205">
            <v>42705</v>
          </cell>
          <cell r="C205">
            <v>1.6793</v>
          </cell>
          <cell r="D205">
            <v>0</v>
          </cell>
          <cell r="E205">
            <v>1.6793</v>
          </cell>
          <cell r="G205">
            <v>0</v>
          </cell>
          <cell r="I205">
            <v>0</v>
          </cell>
        </row>
        <row r="206">
          <cell r="A206">
            <v>42736</v>
          </cell>
          <cell r="C206">
            <v>1.6692</v>
          </cell>
          <cell r="D206">
            <v>0</v>
          </cell>
          <cell r="E206">
            <v>1.6692</v>
          </cell>
          <cell r="G206">
            <v>0</v>
          </cell>
          <cell r="I206">
            <v>0</v>
          </cell>
        </row>
        <row r="207">
          <cell r="A207">
            <v>42767</v>
          </cell>
          <cell r="C207">
            <v>1.4333</v>
          </cell>
          <cell r="D207">
            <v>0</v>
          </cell>
          <cell r="E207">
            <v>1.4333</v>
          </cell>
          <cell r="G207">
            <v>0</v>
          </cell>
          <cell r="I207">
            <v>0</v>
          </cell>
        </row>
        <row r="208">
          <cell r="A208">
            <v>42795</v>
          </cell>
          <cell r="C208">
            <v>1.2616000000000001</v>
          </cell>
          <cell r="D208">
            <v>0</v>
          </cell>
          <cell r="E208">
            <v>1.2616000000000001</v>
          </cell>
          <cell r="G208">
            <v>0</v>
          </cell>
          <cell r="I208">
            <v>0</v>
          </cell>
        </row>
        <row r="209">
          <cell r="A209">
            <v>42826</v>
          </cell>
          <cell r="C209">
            <v>1.1209</v>
          </cell>
          <cell r="D209">
            <v>0</v>
          </cell>
          <cell r="E209">
            <v>1.1209</v>
          </cell>
          <cell r="G209">
            <v>0</v>
          </cell>
          <cell r="I209">
            <v>0</v>
          </cell>
        </row>
        <row r="210">
          <cell r="A210">
            <v>42856</v>
          </cell>
          <cell r="C210">
            <v>0.73260000000000003</v>
          </cell>
          <cell r="D210">
            <v>0</v>
          </cell>
          <cell r="E210">
            <v>0.73260000000000003</v>
          </cell>
          <cell r="G210">
            <v>0</v>
          </cell>
          <cell r="I210">
            <v>0</v>
          </cell>
        </row>
        <row r="211">
          <cell r="A211">
            <v>42887</v>
          </cell>
          <cell r="C211">
            <v>0.65610000000000002</v>
          </cell>
          <cell r="D211">
            <v>0</v>
          </cell>
          <cell r="E211">
            <v>0.65610000000000002</v>
          </cell>
          <cell r="G211">
            <v>0</v>
          </cell>
          <cell r="I211">
            <v>0</v>
          </cell>
        </row>
        <row r="212">
          <cell r="A212">
            <v>42917</v>
          </cell>
          <cell r="C212">
            <v>0.67400000000000004</v>
          </cell>
          <cell r="D212">
            <v>0</v>
          </cell>
          <cell r="E212">
            <v>0.67400000000000004</v>
          </cell>
          <cell r="G212">
            <v>0</v>
          </cell>
          <cell r="I212">
            <v>0</v>
          </cell>
        </row>
        <row r="213">
          <cell r="A213">
            <v>42948</v>
          </cell>
          <cell r="C213">
            <v>0.69869999999999999</v>
          </cell>
          <cell r="D213">
            <v>0</v>
          </cell>
          <cell r="E213">
            <v>0.69869999999999999</v>
          </cell>
          <cell r="G213">
            <v>0</v>
          </cell>
          <cell r="I213">
            <v>0</v>
          </cell>
        </row>
        <row r="214">
          <cell r="A214">
            <v>42979</v>
          </cell>
          <cell r="C214">
            <v>1.1082000000000001</v>
          </cell>
          <cell r="D214">
            <v>0</v>
          </cell>
          <cell r="E214">
            <v>1.1082000000000001</v>
          </cell>
          <cell r="G214">
            <v>0</v>
          </cell>
          <cell r="I214">
            <v>0</v>
          </cell>
        </row>
        <row r="215">
          <cell r="A215">
            <v>43009</v>
          </cell>
          <cell r="C215">
            <v>1.2283999999999999</v>
          </cell>
          <cell r="D215">
            <v>0</v>
          </cell>
          <cell r="E215">
            <v>1.2283999999999999</v>
          </cell>
          <cell r="G215">
            <v>0</v>
          </cell>
          <cell r="I215">
            <v>0</v>
          </cell>
        </row>
        <row r="216">
          <cell r="A216">
            <v>43040</v>
          </cell>
          <cell r="C216">
            <v>0</v>
          </cell>
          <cell r="D216">
            <v>0</v>
          </cell>
          <cell r="E216">
            <v>0</v>
          </cell>
          <cell r="G216">
            <v>0</v>
          </cell>
          <cell r="I216">
            <v>0</v>
          </cell>
        </row>
        <row r="217">
          <cell r="A217">
            <v>43070</v>
          </cell>
          <cell r="C217">
            <v>0</v>
          </cell>
          <cell r="D217">
            <v>0</v>
          </cell>
          <cell r="E217">
            <v>0</v>
          </cell>
          <cell r="G217">
            <v>0</v>
          </cell>
          <cell r="I217">
            <v>0</v>
          </cell>
        </row>
        <row r="218">
          <cell r="A218">
            <v>43101</v>
          </cell>
          <cell r="C218">
            <v>0</v>
          </cell>
          <cell r="D218">
            <v>0</v>
          </cell>
          <cell r="E218">
            <v>0</v>
          </cell>
          <cell r="G218">
            <v>0</v>
          </cell>
          <cell r="I218">
            <v>0</v>
          </cell>
        </row>
        <row r="219">
          <cell r="A219">
            <v>43132</v>
          </cell>
          <cell r="C219">
            <v>0</v>
          </cell>
          <cell r="D219">
            <v>0</v>
          </cell>
          <cell r="E219">
            <v>0</v>
          </cell>
          <cell r="G219">
            <v>0</v>
          </cell>
          <cell r="I219">
            <v>0</v>
          </cell>
        </row>
        <row r="220">
          <cell r="A220">
            <v>43160</v>
          </cell>
          <cell r="C220">
            <v>0</v>
          </cell>
          <cell r="D220">
            <v>0</v>
          </cell>
          <cell r="E220">
            <v>0</v>
          </cell>
          <cell r="G220">
            <v>0</v>
          </cell>
          <cell r="I220">
            <v>0</v>
          </cell>
        </row>
        <row r="221">
          <cell r="A221">
            <v>43191</v>
          </cell>
          <cell r="C221">
            <v>0</v>
          </cell>
          <cell r="D221">
            <v>0</v>
          </cell>
          <cell r="E221">
            <v>0</v>
          </cell>
          <cell r="G221">
            <v>0</v>
          </cell>
          <cell r="I221">
            <v>0</v>
          </cell>
        </row>
        <row r="222">
          <cell r="A222">
            <v>43221</v>
          </cell>
          <cell r="C222">
            <v>0</v>
          </cell>
          <cell r="D222">
            <v>0</v>
          </cell>
          <cell r="E222">
            <v>0</v>
          </cell>
          <cell r="G222">
            <v>0</v>
          </cell>
          <cell r="I222">
            <v>0</v>
          </cell>
        </row>
        <row r="223">
          <cell r="A223">
            <v>43252</v>
          </cell>
          <cell r="C223">
            <v>0</v>
          </cell>
          <cell r="D223">
            <v>0</v>
          </cell>
          <cell r="E223">
            <v>0</v>
          </cell>
          <cell r="G223">
            <v>0</v>
          </cell>
          <cell r="I223">
            <v>0</v>
          </cell>
        </row>
        <row r="224">
          <cell r="A224">
            <v>43282</v>
          </cell>
          <cell r="C224">
            <v>0</v>
          </cell>
          <cell r="D224">
            <v>0</v>
          </cell>
          <cell r="E224">
            <v>0</v>
          </cell>
          <cell r="G224">
            <v>0</v>
          </cell>
          <cell r="I224">
            <v>0</v>
          </cell>
        </row>
        <row r="225">
          <cell r="A225">
            <v>43313</v>
          </cell>
          <cell r="C225">
            <v>0</v>
          </cell>
          <cell r="D225">
            <v>0</v>
          </cell>
          <cell r="E225">
            <v>0</v>
          </cell>
          <cell r="G225">
            <v>0</v>
          </cell>
          <cell r="I225">
            <v>0</v>
          </cell>
        </row>
        <row r="226">
          <cell r="A226">
            <v>43344</v>
          </cell>
          <cell r="C226">
            <v>0</v>
          </cell>
          <cell r="D226">
            <v>0</v>
          </cell>
          <cell r="E226">
            <v>0</v>
          </cell>
          <cell r="G226">
            <v>0</v>
          </cell>
          <cell r="I226">
            <v>0</v>
          </cell>
        </row>
        <row r="227">
          <cell r="A227">
            <v>43374</v>
          </cell>
          <cell r="C227">
            <v>0</v>
          </cell>
          <cell r="D227">
            <v>0</v>
          </cell>
          <cell r="E227">
            <v>0</v>
          </cell>
          <cell r="G227">
            <v>0</v>
          </cell>
          <cell r="I227">
            <v>0</v>
          </cell>
        </row>
        <row r="228">
          <cell r="A228">
            <v>43405</v>
          </cell>
          <cell r="C228">
            <v>0</v>
          </cell>
          <cell r="D228">
            <v>0</v>
          </cell>
          <cell r="E228">
            <v>0</v>
          </cell>
          <cell r="G228">
            <v>0</v>
          </cell>
          <cell r="I228">
            <v>0</v>
          </cell>
        </row>
        <row r="229">
          <cell r="A229">
            <v>43435</v>
          </cell>
          <cell r="C229">
            <v>0</v>
          </cell>
          <cell r="D229">
            <v>0</v>
          </cell>
          <cell r="E229">
            <v>0</v>
          </cell>
          <cell r="G229">
            <v>0</v>
          </cell>
          <cell r="I229">
            <v>0</v>
          </cell>
        </row>
        <row r="230">
          <cell r="A230">
            <v>43466</v>
          </cell>
          <cell r="C230">
            <v>0</v>
          </cell>
          <cell r="D230">
            <v>0</v>
          </cell>
          <cell r="E230">
            <v>0</v>
          </cell>
          <cell r="G230">
            <v>0</v>
          </cell>
          <cell r="I230">
            <v>0</v>
          </cell>
        </row>
        <row r="231">
          <cell r="A231">
            <v>43497</v>
          </cell>
          <cell r="C231">
            <v>0</v>
          </cell>
          <cell r="D231">
            <v>0</v>
          </cell>
          <cell r="E231">
            <v>0</v>
          </cell>
          <cell r="G231">
            <v>0</v>
          </cell>
          <cell r="I231">
            <v>0</v>
          </cell>
        </row>
        <row r="232">
          <cell r="A232">
            <v>43525</v>
          </cell>
          <cell r="C232">
            <v>0</v>
          </cell>
          <cell r="D232">
            <v>0</v>
          </cell>
          <cell r="E232">
            <v>0</v>
          </cell>
          <cell r="G232">
            <v>0</v>
          </cell>
          <cell r="I232">
            <v>0</v>
          </cell>
        </row>
        <row r="233">
          <cell r="A233">
            <v>43556</v>
          </cell>
          <cell r="C233">
            <v>0</v>
          </cell>
          <cell r="D233">
            <v>0</v>
          </cell>
          <cell r="E233">
            <v>0</v>
          </cell>
          <cell r="G233">
            <v>0</v>
          </cell>
          <cell r="I233">
            <v>0</v>
          </cell>
        </row>
        <row r="234">
          <cell r="A234">
            <v>43586</v>
          </cell>
          <cell r="C234">
            <v>0</v>
          </cell>
          <cell r="D234">
            <v>0</v>
          </cell>
          <cell r="E234">
            <v>0</v>
          </cell>
          <cell r="G234">
            <v>0</v>
          </cell>
          <cell r="I234">
            <v>0</v>
          </cell>
        </row>
        <row r="235">
          <cell r="A235">
            <v>43617</v>
          </cell>
          <cell r="C235">
            <v>0</v>
          </cell>
          <cell r="D235">
            <v>0</v>
          </cell>
          <cell r="E235">
            <v>0</v>
          </cell>
          <cell r="G235">
            <v>0</v>
          </cell>
          <cell r="I235">
            <v>0</v>
          </cell>
        </row>
        <row r="236">
          <cell r="A236">
            <v>43647</v>
          </cell>
          <cell r="C236">
            <v>0</v>
          </cell>
          <cell r="D236">
            <v>0</v>
          </cell>
          <cell r="E236">
            <v>0</v>
          </cell>
          <cell r="G236">
            <v>0</v>
          </cell>
          <cell r="I236">
            <v>0</v>
          </cell>
        </row>
        <row r="237">
          <cell r="A237">
            <v>43678</v>
          </cell>
          <cell r="C237">
            <v>0</v>
          </cell>
          <cell r="D237">
            <v>0</v>
          </cell>
          <cell r="E237">
            <v>0</v>
          </cell>
          <cell r="G237">
            <v>0</v>
          </cell>
          <cell r="I237">
            <v>0</v>
          </cell>
        </row>
        <row r="238">
          <cell r="A238">
            <v>43709</v>
          </cell>
          <cell r="C238">
            <v>0</v>
          </cell>
          <cell r="D238">
            <v>0</v>
          </cell>
          <cell r="E238">
            <v>0</v>
          </cell>
          <cell r="G238">
            <v>0</v>
          </cell>
          <cell r="I238">
            <v>0</v>
          </cell>
        </row>
        <row r="239">
          <cell r="A239">
            <v>43739</v>
          </cell>
          <cell r="C239">
            <v>0</v>
          </cell>
          <cell r="D239">
            <v>0</v>
          </cell>
          <cell r="E239">
            <v>0</v>
          </cell>
          <cell r="G239">
            <v>0</v>
          </cell>
          <cell r="I239">
            <v>0</v>
          </cell>
        </row>
        <row r="240">
          <cell r="A240">
            <v>43770</v>
          </cell>
          <cell r="C240">
            <v>0</v>
          </cell>
          <cell r="D240">
            <v>0</v>
          </cell>
          <cell r="E240">
            <v>0</v>
          </cell>
          <cell r="G240">
            <v>0</v>
          </cell>
          <cell r="I240">
            <v>0</v>
          </cell>
        </row>
        <row r="241">
          <cell r="A241">
            <v>43800</v>
          </cell>
          <cell r="C241">
            <v>0</v>
          </cell>
          <cell r="D241">
            <v>0</v>
          </cell>
          <cell r="E241">
            <v>0</v>
          </cell>
          <cell r="G241">
            <v>0</v>
          </cell>
          <cell r="I241">
            <v>0</v>
          </cell>
        </row>
        <row r="242">
          <cell r="A242">
            <v>43831</v>
          </cell>
          <cell r="C242">
            <v>0</v>
          </cell>
          <cell r="D242">
            <v>0</v>
          </cell>
          <cell r="E242">
            <v>0</v>
          </cell>
          <cell r="G242">
            <v>0</v>
          </cell>
          <cell r="I242">
            <v>0</v>
          </cell>
        </row>
        <row r="243">
          <cell r="A243">
            <v>43862</v>
          </cell>
          <cell r="C243">
            <v>0</v>
          </cell>
          <cell r="D243">
            <v>0</v>
          </cell>
          <cell r="E243">
            <v>0</v>
          </cell>
          <cell r="G243">
            <v>0</v>
          </cell>
          <cell r="I243">
            <v>0</v>
          </cell>
        </row>
        <row r="244">
          <cell r="A244">
            <v>43891</v>
          </cell>
          <cell r="C244">
            <v>0</v>
          </cell>
          <cell r="D244">
            <v>0</v>
          </cell>
          <cell r="E244">
            <v>0</v>
          </cell>
          <cell r="G244">
            <v>0</v>
          </cell>
          <cell r="I244">
            <v>0</v>
          </cell>
        </row>
        <row r="245">
          <cell r="A245">
            <v>43922</v>
          </cell>
          <cell r="C245">
            <v>0</v>
          </cell>
          <cell r="D245">
            <v>0</v>
          </cell>
          <cell r="E245">
            <v>0</v>
          </cell>
          <cell r="G245">
            <v>0</v>
          </cell>
          <cell r="I245">
            <v>0</v>
          </cell>
        </row>
        <row r="246">
          <cell r="A246">
            <v>43952</v>
          </cell>
          <cell r="C246">
            <v>0</v>
          </cell>
          <cell r="D246">
            <v>0</v>
          </cell>
          <cell r="E246">
            <v>0</v>
          </cell>
          <cell r="G246">
            <v>0</v>
          </cell>
          <cell r="I246">
            <v>0</v>
          </cell>
        </row>
        <row r="247">
          <cell r="A247">
            <v>43983</v>
          </cell>
          <cell r="C247">
            <v>0</v>
          </cell>
          <cell r="D247">
            <v>0</v>
          </cell>
          <cell r="E247">
            <v>0</v>
          </cell>
          <cell r="G247">
            <v>0</v>
          </cell>
          <cell r="I247">
            <v>0</v>
          </cell>
        </row>
        <row r="248">
          <cell r="A248">
            <v>44013</v>
          </cell>
          <cell r="C248">
            <v>0</v>
          </cell>
          <cell r="D248">
            <v>0</v>
          </cell>
          <cell r="E248">
            <v>0</v>
          </cell>
          <cell r="G248">
            <v>0</v>
          </cell>
          <cell r="I248">
            <v>0</v>
          </cell>
        </row>
        <row r="249">
          <cell r="A249">
            <v>44044</v>
          </cell>
          <cell r="C249">
            <v>0</v>
          </cell>
          <cell r="D249">
            <v>0</v>
          </cell>
          <cell r="E249">
            <v>0</v>
          </cell>
          <cell r="G249">
            <v>0</v>
          </cell>
          <cell r="I249">
            <v>0</v>
          </cell>
        </row>
        <row r="250">
          <cell r="A250">
            <v>44075</v>
          </cell>
          <cell r="C250">
            <v>0</v>
          </cell>
          <cell r="D250">
            <v>0</v>
          </cell>
          <cell r="E250">
            <v>0</v>
          </cell>
          <cell r="G250">
            <v>0</v>
          </cell>
          <cell r="I250">
            <v>0</v>
          </cell>
        </row>
        <row r="251">
          <cell r="A251">
            <v>44105</v>
          </cell>
          <cell r="C251">
            <v>0</v>
          </cell>
          <cell r="D251">
            <v>0</v>
          </cell>
          <cell r="E251">
            <v>0</v>
          </cell>
          <cell r="G251">
            <v>0</v>
          </cell>
          <cell r="I251">
            <v>0</v>
          </cell>
        </row>
        <row r="252">
          <cell r="A252">
            <v>44136</v>
          </cell>
          <cell r="C252">
            <v>0</v>
          </cell>
          <cell r="D252">
            <v>0</v>
          </cell>
          <cell r="E252">
            <v>0</v>
          </cell>
          <cell r="G252">
            <v>0</v>
          </cell>
          <cell r="I252">
            <v>0</v>
          </cell>
        </row>
        <row r="253">
          <cell r="A253">
            <v>44166</v>
          </cell>
          <cell r="C253">
            <v>0</v>
          </cell>
          <cell r="D253">
            <v>0</v>
          </cell>
          <cell r="E253">
            <v>0</v>
          </cell>
          <cell r="G253">
            <v>0</v>
          </cell>
          <cell r="I253">
            <v>0</v>
          </cell>
        </row>
        <row r="254">
          <cell r="A254">
            <v>44197</v>
          </cell>
          <cell r="C254">
            <v>0</v>
          </cell>
          <cell r="D254">
            <v>0</v>
          </cell>
          <cell r="E254">
            <v>0</v>
          </cell>
          <cell r="G254">
            <v>0</v>
          </cell>
          <cell r="I254">
            <v>0</v>
          </cell>
        </row>
        <row r="255">
          <cell r="A255">
            <v>44228</v>
          </cell>
          <cell r="C255">
            <v>0</v>
          </cell>
          <cell r="D255">
            <v>0</v>
          </cell>
          <cell r="E255">
            <v>0</v>
          </cell>
          <cell r="G255">
            <v>0</v>
          </cell>
          <cell r="I255">
            <v>0</v>
          </cell>
        </row>
        <row r="256">
          <cell r="A256">
            <v>44256</v>
          </cell>
          <cell r="C256">
            <v>0</v>
          </cell>
          <cell r="D256">
            <v>0</v>
          </cell>
          <cell r="E256">
            <v>0</v>
          </cell>
          <cell r="G256">
            <v>0</v>
          </cell>
          <cell r="I256">
            <v>0</v>
          </cell>
        </row>
        <row r="257">
          <cell r="A257">
            <v>44287</v>
          </cell>
          <cell r="C257">
            <v>0</v>
          </cell>
          <cell r="D257">
            <v>0</v>
          </cell>
          <cell r="E257">
            <v>0</v>
          </cell>
          <cell r="G257">
            <v>0</v>
          </cell>
          <cell r="I257">
            <v>0</v>
          </cell>
        </row>
        <row r="258">
          <cell r="A258">
            <v>44317</v>
          </cell>
          <cell r="C258">
            <v>0</v>
          </cell>
          <cell r="D258">
            <v>0</v>
          </cell>
          <cell r="E258">
            <v>0</v>
          </cell>
          <cell r="G258">
            <v>0</v>
          </cell>
          <cell r="I258">
            <v>0</v>
          </cell>
        </row>
        <row r="259">
          <cell r="A259">
            <v>44348</v>
          </cell>
          <cell r="C259">
            <v>0</v>
          </cell>
          <cell r="D259">
            <v>0</v>
          </cell>
          <cell r="E259">
            <v>0</v>
          </cell>
          <cell r="G259">
            <v>0</v>
          </cell>
          <cell r="I259">
            <v>0</v>
          </cell>
        </row>
        <row r="260">
          <cell r="A260">
            <v>44378</v>
          </cell>
          <cell r="C260">
            <v>0</v>
          </cell>
          <cell r="D260">
            <v>0</v>
          </cell>
          <cell r="E260">
            <v>0</v>
          </cell>
          <cell r="G260">
            <v>0</v>
          </cell>
          <cell r="I260">
            <v>0</v>
          </cell>
        </row>
        <row r="261">
          <cell r="A261">
            <v>44409</v>
          </cell>
          <cell r="C261">
            <v>0</v>
          </cell>
          <cell r="D261">
            <v>0</v>
          </cell>
          <cell r="E261">
            <v>0</v>
          </cell>
          <cell r="G261">
            <v>0</v>
          </cell>
          <cell r="I261">
            <v>0</v>
          </cell>
        </row>
        <row r="262">
          <cell r="A262">
            <v>44440</v>
          </cell>
          <cell r="C262">
            <v>0</v>
          </cell>
          <cell r="D262">
            <v>0</v>
          </cell>
          <cell r="E262">
            <v>0</v>
          </cell>
          <cell r="G262">
            <v>0</v>
          </cell>
          <cell r="I262">
            <v>0</v>
          </cell>
        </row>
        <row r="263">
          <cell r="A263">
            <v>44470</v>
          </cell>
          <cell r="C263">
            <v>0</v>
          </cell>
          <cell r="D263">
            <v>0</v>
          </cell>
          <cell r="E263">
            <v>0</v>
          </cell>
          <cell r="G263">
            <v>0</v>
          </cell>
          <cell r="I263">
            <v>0</v>
          </cell>
        </row>
        <row r="264">
          <cell r="A264">
            <v>44501</v>
          </cell>
          <cell r="C264">
            <v>0</v>
          </cell>
          <cell r="D264">
            <v>0</v>
          </cell>
          <cell r="E264">
            <v>0</v>
          </cell>
          <cell r="G264">
            <v>0</v>
          </cell>
          <cell r="I264">
            <v>0</v>
          </cell>
        </row>
        <row r="265">
          <cell r="A265">
            <v>44531</v>
          </cell>
          <cell r="C265">
            <v>0</v>
          </cell>
          <cell r="D265">
            <v>0</v>
          </cell>
          <cell r="E265">
            <v>0</v>
          </cell>
          <cell r="G265">
            <v>0</v>
          </cell>
          <cell r="I265">
            <v>0</v>
          </cell>
        </row>
      </sheetData>
      <sheetData sheetId="15">
        <row r="7">
          <cell r="A7" t="str">
            <v xml:space="preserve">   (Positions in Cont. Equiv.)     From:</v>
          </cell>
          <cell r="E7">
            <v>36708</v>
          </cell>
          <cell r="G7">
            <v>36739</v>
          </cell>
          <cell r="I7">
            <v>36770</v>
          </cell>
        </row>
        <row r="8">
          <cell r="A8" t="str">
            <v>To:</v>
          </cell>
          <cell r="E8">
            <v>36708</v>
          </cell>
          <cell r="G8">
            <v>36739</v>
          </cell>
          <cell r="I8">
            <v>36770</v>
          </cell>
        </row>
        <row r="10">
          <cell r="A10" t="str">
            <v>NG-Price</v>
          </cell>
        </row>
        <row r="11">
          <cell r="A11" t="str">
            <v xml:space="preserve">         NYMEX Price</v>
          </cell>
          <cell r="C11" t="str">
            <v>NGPRICE</v>
          </cell>
          <cell r="D11" t="str">
            <v>P</v>
          </cell>
          <cell r="E11">
            <v>0</v>
          </cell>
          <cell r="G11">
            <v>0</v>
          </cell>
          <cell r="I11">
            <v>-2862.9389999999999</v>
          </cell>
        </row>
        <row r="12">
          <cell r="A12" t="str">
            <v xml:space="preserve">         NYMEX GD-HDG</v>
          </cell>
          <cell r="C12" t="str">
            <v>NGHEDGE</v>
          </cell>
          <cell r="D12" t="str">
            <v>P</v>
          </cell>
          <cell r="E12">
            <v>0</v>
          </cell>
          <cell r="G12">
            <v>0</v>
          </cell>
          <cell r="I12">
            <v>0</v>
          </cell>
        </row>
        <row r="13">
          <cell r="A13" t="str">
            <v xml:space="preserve">         NG-Long Term Exotic</v>
          </cell>
          <cell r="C13" t="str">
            <v>NGLTX</v>
          </cell>
          <cell r="D13" t="str">
            <v>P</v>
          </cell>
          <cell r="E13">
            <v>0</v>
          </cell>
          <cell r="G13">
            <v>0</v>
          </cell>
          <cell r="I13">
            <v>521.80870000000004</v>
          </cell>
        </row>
        <row r="14">
          <cell r="A14" t="str">
            <v xml:space="preserve">         NG FP&amp;L Hedge</v>
          </cell>
          <cell r="C14" t="str">
            <v>NGFPL</v>
          </cell>
          <cell r="D14" t="str">
            <v>P</v>
          </cell>
          <cell r="E14">
            <v>0</v>
          </cell>
          <cell r="G14">
            <v>0</v>
          </cell>
          <cell r="I14">
            <v>0</v>
          </cell>
        </row>
        <row r="15">
          <cell r="A15" t="str">
            <v xml:space="preserve">         NG FP&amp;L Hedge-Basis</v>
          </cell>
          <cell r="C15" t="str">
            <v>NGFPL</v>
          </cell>
          <cell r="D15" t="str">
            <v>D</v>
          </cell>
          <cell r="E15">
            <v>0</v>
          </cell>
          <cell r="G15">
            <v>0</v>
          </cell>
          <cell r="I15">
            <v>46.338900000000002</v>
          </cell>
        </row>
        <row r="16">
          <cell r="A16" t="str">
            <v xml:space="preserve">         Exotic Options</v>
          </cell>
          <cell r="C16" t="str">
            <v>NGEXOTIC</v>
          </cell>
          <cell r="D16" t="str">
            <v>P</v>
          </cell>
          <cell r="E16">
            <v>0</v>
          </cell>
          <cell r="G16">
            <v>0</v>
          </cell>
          <cell r="I16">
            <v>-524.67559999999992</v>
          </cell>
        </row>
        <row r="17">
          <cell r="A17" t="str">
            <v xml:space="preserve">         Exotic Options-Basis Notional</v>
          </cell>
          <cell r="C17" t="str">
            <v>NGEXOTIC</v>
          </cell>
          <cell r="D17" t="str">
            <v>D</v>
          </cell>
          <cell r="E17">
            <v>0</v>
          </cell>
          <cell r="G17">
            <v>0</v>
          </cell>
          <cell r="I17">
            <v>0</v>
          </cell>
        </row>
        <row r="18">
          <cell r="A18" t="str">
            <v xml:space="preserve">         Exotic Options-Basis Equivalent</v>
          </cell>
          <cell r="C18" t="str">
            <v>NGEXOTIC</v>
          </cell>
          <cell r="D18" t="str">
            <v>D</v>
          </cell>
          <cell r="E18">
            <v>0</v>
          </cell>
          <cell r="G18">
            <v>0</v>
          </cell>
          <cell r="I18">
            <v>0</v>
          </cell>
        </row>
        <row r="19">
          <cell r="A19" t="str">
            <v xml:space="preserve">         NYMEX-Gas Daily</v>
          </cell>
          <cell r="C19" t="str">
            <v>NGPRICE</v>
          </cell>
          <cell r="D19" t="str">
            <v>G</v>
          </cell>
          <cell r="E19">
            <v>0</v>
          </cell>
          <cell r="G19">
            <v>0</v>
          </cell>
          <cell r="I19">
            <v>0</v>
          </cell>
        </row>
        <row r="20">
          <cell r="E20">
            <v>0</v>
          </cell>
          <cell r="G20">
            <v>0</v>
          </cell>
          <cell r="I20">
            <v>-2865.8058999999998</v>
          </cell>
        </row>
        <row r="23">
          <cell r="A23" t="str">
            <v xml:space="preserve">  FIRM TRADING</v>
          </cell>
        </row>
        <row r="24">
          <cell r="A24" t="str">
            <v xml:space="preserve">      EAST</v>
          </cell>
        </row>
        <row r="25">
          <cell r="A25" t="str">
            <v xml:space="preserve">         Gas Daily</v>
          </cell>
          <cell r="C25" t="str">
            <v>EAST</v>
          </cell>
          <cell r="D25" t="str">
            <v>G</v>
          </cell>
          <cell r="E25">
            <v>0</v>
          </cell>
          <cell r="G25">
            <v>0</v>
          </cell>
          <cell r="I25">
            <v>0</v>
          </cell>
        </row>
        <row r="26">
          <cell r="A26" t="str">
            <v xml:space="preserve">         Index</v>
          </cell>
          <cell r="C26" t="str">
            <v>EAST</v>
          </cell>
          <cell r="D26" t="str">
            <v>I</v>
          </cell>
          <cell r="G26">
            <v>0</v>
          </cell>
          <cell r="I26">
            <v>0</v>
          </cell>
        </row>
        <row r="27">
          <cell r="A27" t="str">
            <v xml:space="preserve">         Basis - Notional</v>
          </cell>
          <cell r="C27" t="str">
            <v>EAST</v>
          </cell>
          <cell r="D27" t="str">
            <v>D</v>
          </cell>
          <cell r="E27">
            <v>0</v>
          </cell>
          <cell r="G27">
            <v>0</v>
          </cell>
          <cell r="I27">
            <v>1808.5636</v>
          </cell>
        </row>
        <row r="28">
          <cell r="A28" t="str">
            <v xml:space="preserve">         Basis - Equivalent</v>
          </cell>
          <cell r="C28" t="str">
            <v>EAST</v>
          </cell>
          <cell r="D28" t="str">
            <v>D</v>
          </cell>
          <cell r="E28">
            <v>0</v>
          </cell>
          <cell r="G28">
            <v>0</v>
          </cell>
          <cell r="I28">
            <v>-0.22869999999999999</v>
          </cell>
        </row>
        <row r="29">
          <cell r="A29" t="str">
            <v xml:space="preserve">         Price</v>
          </cell>
          <cell r="C29" t="str">
            <v>EAST</v>
          </cell>
          <cell r="D29" t="str">
            <v>P</v>
          </cell>
          <cell r="E29">
            <v>0</v>
          </cell>
          <cell r="G29">
            <v>0</v>
          </cell>
          <cell r="I29">
            <v>234.68119999999999</v>
          </cell>
        </row>
        <row r="30">
          <cell r="A30" t="str">
            <v xml:space="preserve">         Price KC Exch</v>
          </cell>
          <cell r="C30" t="str">
            <v>EAST</v>
          </cell>
          <cell r="D30" t="str">
            <v>KC</v>
          </cell>
          <cell r="E30">
            <v>0</v>
          </cell>
          <cell r="G30">
            <v>0</v>
          </cell>
          <cell r="I30">
            <v>0</v>
          </cell>
        </row>
        <row r="31">
          <cell r="A31" t="str">
            <v>Sandra</v>
          </cell>
          <cell r="E31">
            <v>0</v>
          </cell>
          <cell r="G31">
            <v>0</v>
          </cell>
          <cell r="I31">
            <v>234.45249999999999</v>
          </cell>
        </row>
        <row r="33">
          <cell r="A33" t="str">
            <v xml:space="preserve">      NORTHEAST</v>
          </cell>
        </row>
        <row r="34">
          <cell r="A34" t="str">
            <v xml:space="preserve">         Gas Daily</v>
          </cell>
          <cell r="C34" t="str">
            <v>NEWYORK</v>
          </cell>
          <cell r="D34" t="str">
            <v>G</v>
          </cell>
          <cell r="E34">
            <v>17</v>
          </cell>
          <cell r="G34">
            <v>0</v>
          </cell>
          <cell r="I34">
            <v>0</v>
          </cell>
        </row>
        <row r="35">
          <cell r="A35" t="str">
            <v xml:space="preserve">         Index</v>
          </cell>
          <cell r="C35" t="str">
            <v>NEWYORK</v>
          </cell>
          <cell r="D35" t="str">
            <v>I</v>
          </cell>
          <cell r="G35">
            <v>0</v>
          </cell>
          <cell r="I35">
            <v>0</v>
          </cell>
        </row>
        <row r="36">
          <cell r="A36" t="str">
            <v xml:space="preserve">         Basis - Notional</v>
          </cell>
          <cell r="C36" t="str">
            <v>NEWYORK</v>
          </cell>
          <cell r="D36" t="str">
            <v>D</v>
          </cell>
          <cell r="E36">
            <v>0</v>
          </cell>
          <cell r="G36">
            <v>0</v>
          </cell>
          <cell r="I36">
            <v>1125.1497999999999</v>
          </cell>
        </row>
        <row r="37">
          <cell r="A37" t="str">
            <v xml:space="preserve">         Basis - Equivalent</v>
          </cell>
          <cell r="C37" t="str">
            <v>NEWYORK</v>
          </cell>
          <cell r="D37" t="str">
            <v>D</v>
          </cell>
          <cell r="E37">
            <v>0</v>
          </cell>
          <cell r="G37">
            <v>0</v>
          </cell>
          <cell r="I37">
            <v>4.0934999999999997</v>
          </cell>
        </row>
        <row r="38">
          <cell r="A38" t="str">
            <v xml:space="preserve">         Price</v>
          </cell>
          <cell r="C38" t="str">
            <v>NEWYORK</v>
          </cell>
          <cell r="D38" t="str">
            <v>P</v>
          </cell>
          <cell r="E38">
            <v>0</v>
          </cell>
          <cell r="G38">
            <v>0</v>
          </cell>
          <cell r="I38">
            <v>49.931600000000003</v>
          </cell>
        </row>
        <row r="39">
          <cell r="A39" t="str">
            <v xml:space="preserve">         Price KC Exch</v>
          </cell>
          <cell r="C39" t="str">
            <v>NEWYORK</v>
          </cell>
          <cell r="D39" t="str">
            <v>KC</v>
          </cell>
          <cell r="E39">
            <v>0</v>
          </cell>
          <cell r="G39">
            <v>0</v>
          </cell>
          <cell r="I39">
            <v>0</v>
          </cell>
        </row>
        <row r="40">
          <cell r="A40" t="str">
            <v>Dick</v>
          </cell>
          <cell r="E40">
            <v>17</v>
          </cell>
          <cell r="G40">
            <v>0</v>
          </cell>
          <cell r="I40">
            <v>54.025100000000002</v>
          </cell>
        </row>
        <row r="42">
          <cell r="A42" t="str">
            <v xml:space="preserve">      CENTRAL</v>
          </cell>
        </row>
        <row r="43">
          <cell r="A43" t="str">
            <v xml:space="preserve">         Gas Daily</v>
          </cell>
          <cell r="C43" t="str">
            <v>CENTRAL</v>
          </cell>
          <cell r="D43" t="str">
            <v>G</v>
          </cell>
          <cell r="E43">
            <v>119</v>
          </cell>
          <cell r="G43">
            <v>90</v>
          </cell>
          <cell r="I43">
            <v>0</v>
          </cell>
        </row>
        <row r="44">
          <cell r="A44" t="str">
            <v xml:space="preserve">         Index</v>
          </cell>
          <cell r="C44" t="str">
            <v>CENTRAL</v>
          </cell>
          <cell r="D44" t="str">
            <v>I</v>
          </cell>
          <cell r="G44">
            <v>0</v>
          </cell>
          <cell r="I44">
            <v>0</v>
          </cell>
        </row>
        <row r="45">
          <cell r="A45" t="str">
            <v xml:space="preserve">         Basis - Notional</v>
          </cell>
          <cell r="C45" t="str">
            <v>CENTRAL</v>
          </cell>
          <cell r="D45" t="str">
            <v>D</v>
          </cell>
          <cell r="E45">
            <v>0</v>
          </cell>
          <cell r="G45">
            <v>0</v>
          </cell>
          <cell r="I45">
            <v>1967.0491999999999</v>
          </cell>
        </row>
        <row r="46">
          <cell r="A46" t="str">
            <v xml:space="preserve">         Basis - Equivalent</v>
          </cell>
          <cell r="C46" t="str">
            <v>CENTRAL</v>
          </cell>
          <cell r="D46" t="str">
            <v>D</v>
          </cell>
          <cell r="E46">
            <v>0</v>
          </cell>
          <cell r="G46">
            <v>0</v>
          </cell>
          <cell r="I46">
            <v>-91.349599999999995</v>
          </cell>
        </row>
        <row r="47">
          <cell r="A47" t="str">
            <v xml:space="preserve">         Price</v>
          </cell>
          <cell r="C47" t="str">
            <v>CENTRAL</v>
          </cell>
          <cell r="D47" t="str">
            <v>P</v>
          </cell>
          <cell r="E47">
            <v>0</v>
          </cell>
          <cell r="G47">
            <v>0</v>
          </cell>
          <cell r="I47">
            <v>-702.7002</v>
          </cell>
        </row>
        <row r="48">
          <cell r="A48" t="str">
            <v xml:space="preserve">         Price KC Exch</v>
          </cell>
          <cell r="C48" t="str">
            <v>CENTRAL</v>
          </cell>
          <cell r="D48" t="str">
            <v>KC</v>
          </cell>
          <cell r="E48">
            <v>0</v>
          </cell>
          <cell r="G48">
            <v>0</v>
          </cell>
          <cell r="I48">
            <v>0</v>
          </cell>
        </row>
        <row r="49">
          <cell r="A49" t="str">
            <v>Hunter</v>
          </cell>
          <cell r="E49">
            <v>119</v>
          </cell>
          <cell r="G49">
            <v>90</v>
          </cell>
          <cell r="I49">
            <v>-794.0498</v>
          </cell>
        </row>
        <row r="51">
          <cell r="A51" t="str">
            <v xml:space="preserve">      PEOPLES</v>
          </cell>
        </row>
        <row r="52">
          <cell r="A52" t="str">
            <v xml:space="preserve">         Gas Daily</v>
          </cell>
          <cell r="C52" t="str">
            <v>PEOPLES</v>
          </cell>
          <cell r="D52" t="str">
            <v>G</v>
          </cell>
          <cell r="E52">
            <v>0</v>
          </cell>
          <cell r="G52">
            <v>0</v>
          </cell>
          <cell r="I52">
            <v>0</v>
          </cell>
        </row>
        <row r="53">
          <cell r="A53" t="str">
            <v xml:space="preserve">         Index</v>
          </cell>
          <cell r="C53" t="str">
            <v>PEOPLES</v>
          </cell>
          <cell r="D53" t="str">
            <v>I</v>
          </cell>
          <cell r="G53">
            <v>0</v>
          </cell>
          <cell r="I53">
            <v>0</v>
          </cell>
        </row>
        <row r="54">
          <cell r="A54" t="str">
            <v xml:space="preserve">         Basis - Notional</v>
          </cell>
          <cell r="C54" t="str">
            <v>PEOPLES</v>
          </cell>
          <cell r="D54" t="str">
            <v>D</v>
          </cell>
          <cell r="E54">
            <v>0</v>
          </cell>
          <cell r="G54">
            <v>0</v>
          </cell>
          <cell r="I54">
            <v>0</v>
          </cell>
        </row>
        <row r="55">
          <cell r="A55" t="str">
            <v xml:space="preserve">         Basis - Equivalent</v>
          </cell>
          <cell r="C55" t="str">
            <v>PEOPLES</v>
          </cell>
          <cell r="D55" t="str">
            <v>D</v>
          </cell>
          <cell r="E55">
            <v>0</v>
          </cell>
          <cell r="G55">
            <v>0</v>
          </cell>
          <cell r="I55">
            <v>0</v>
          </cell>
        </row>
        <row r="56">
          <cell r="A56" t="str">
            <v xml:space="preserve">         Price</v>
          </cell>
          <cell r="C56" t="str">
            <v>PEOPLES</v>
          </cell>
          <cell r="D56" t="str">
            <v>P</v>
          </cell>
          <cell r="E56">
            <v>0</v>
          </cell>
          <cell r="G56">
            <v>0</v>
          </cell>
          <cell r="I56">
            <v>0</v>
          </cell>
        </row>
        <row r="57">
          <cell r="A57" t="str">
            <v xml:space="preserve">         Price KC Exch</v>
          </cell>
          <cell r="C57" t="str">
            <v>PEOPLES</v>
          </cell>
          <cell r="D57" t="str">
            <v>KC</v>
          </cell>
          <cell r="E57">
            <v>0</v>
          </cell>
          <cell r="G57">
            <v>0</v>
          </cell>
          <cell r="I57">
            <v>0</v>
          </cell>
        </row>
        <row r="58">
          <cell r="E58">
            <v>0</v>
          </cell>
          <cell r="G58">
            <v>0</v>
          </cell>
          <cell r="I58">
            <v>0</v>
          </cell>
        </row>
        <row r="60">
          <cell r="A60" t="str">
            <v xml:space="preserve">      TEXAS</v>
          </cell>
        </row>
        <row r="61">
          <cell r="A61" t="str">
            <v xml:space="preserve">         Gas Daily</v>
          </cell>
          <cell r="C61" t="str">
            <v>TEXAS</v>
          </cell>
          <cell r="D61" t="str">
            <v>G</v>
          </cell>
          <cell r="E61">
            <v>0</v>
          </cell>
          <cell r="G61">
            <v>0</v>
          </cell>
          <cell r="I61">
            <v>0</v>
          </cell>
        </row>
        <row r="62">
          <cell r="A62" t="str">
            <v xml:space="preserve">         Index</v>
          </cell>
          <cell r="C62" t="str">
            <v>TEXAS</v>
          </cell>
          <cell r="D62" t="str">
            <v>I</v>
          </cell>
          <cell r="E62">
            <v>0</v>
          </cell>
          <cell r="G62">
            <v>0</v>
          </cell>
          <cell r="I62">
            <v>0</v>
          </cell>
        </row>
        <row r="63">
          <cell r="A63" t="str">
            <v xml:space="preserve">         Basis - Notional</v>
          </cell>
          <cell r="C63" t="str">
            <v>TEXAS</v>
          </cell>
          <cell r="D63" t="str">
            <v>D</v>
          </cell>
          <cell r="E63">
            <v>0</v>
          </cell>
          <cell r="G63">
            <v>0</v>
          </cell>
          <cell r="I63">
            <v>-32.018300000000004</v>
          </cell>
        </row>
        <row r="64">
          <cell r="A64" t="str">
            <v xml:space="preserve">         Basis - Equivalent</v>
          </cell>
          <cell r="C64" t="str">
            <v>TEXAS</v>
          </cell>
          <cell r="D64" t="str">
            <v>D</v>
          </cell>
          <cell r="E64">
            <v>0</v>
          </cell>
          <cell r="G64">
            <v>0</v>
          </cell>
          <cell r="I64">
            <v>0</v>
          </cell>
        </row>
        <row r="65">
          <cell r="A65" t="str">
            <v xml:space="preserve">         Price</v>
          </cell>
          <cell r="C65" t="str">
            <v>TEXAS</v>
          </cell>
          <cell r="D65" t="str">
            <v>P</v>
          </cell>
          <cell r="E65">
            <v>0</v>
          </cell>
          <cell r="G65">
            <v>0</v>
          </cell>
          <cell r="I65">
            <v>-219.38059999999999</v>
          </cell>
        </row>
        <row r="66">
          <cell r="A66" t="str">
            <v xml:space="preserve">         Price KC Exch</v>
          </cell>
          <cell r="C66" t="str">
            <v>TEXAS</v>
          </cell>
          <cell r="D66" t="str">
            <v>KC</v>
          </cell>
          <cell r="E66">
            <v>0</v>
          </cell>
          <cell r="G66">
            <v>0</v>
          </cell>
          <cell r="I66">
            <v>0</v>
          </cell>
        </row>
        <row r="67">
          <cell r="A67" t="str">
            <v>Greg</v>
          </cell>
          <cell r="E67">
            <v>0</v>
          </cell>
          <cell r="G67">
            <v>0</v>
          </cell>
          <cell r="I67">
            <v>-219.38059999999999</v>
          </cell>
        </row>
        <row r="69">
          <cell r="A69" t="str">
            <v xml:space="preserve">      WEST</v>
          </cell>
        </row>
        <row r="70">
          <cell r="A70" t="str">
            <v xml:space="preserve">         Gas Daily</v>
          </cell>
          <cell r="C70" t="str">
            <v>WEST</v>
          </cell>
          <cell r="D70" t="str">
            <v>G</v>
          </cell>
          <cell r="E70">
            <v>-18</v>
          </cell>
          <cell r="G70">
            <v>0</v>
          </cell>
          <cell r="I70">
            <v>0</v>
          </cell>
        </row>
        <row r="71">
          <cell r="A71" t="str">
            <v xml:space="preserve">         Index</v>
          </cell>
          <cell r="C71" t="str">
            <v>WEST</v>
          </cell>
          <cell r="D71" t="str">
            <v>I</v>
          </cell>
          <cell r="E71">
            <v>0</v>
          </cell>
          <cell r="G71">
            <v>0</v>
          </cell>
          <cell r="I71">
            <v>0</v>
          </cell>
        </row>
        <row r="72">
          <cell r="A72" t="str">
            <v xml:space="preserve">         Basis - Notional</v>
          </cell>
          <cell r="C72" t="str">
            <v>WEST</v>
          </cell>
          <cell r="D72" t="str">
            <v>D</v>
          </cell>
          <cell r="E72">
            <v>0</v>
          </cell>
          <cell r="G72">
            <v>0</v>
          </cell>
          <cell r="I72">
            <v>430.87700000000001</v>
          </cell>
        </row>
        <row r="73">
          <cell r="A73" t="str">
            <v xml:space="preserve">         Basis - Equivalent</v>
          </cell>
          <cell r="C73" t="str">
            <v>WEST</v>
          </cell>
          <cell r="D73" t="str">
            <v>D</v>
          </cell>
          <cell r="E73">
            <v>0</v>
          </cell>
          <cell r="G73">
            <v>0</v>
          </cell>
          <cell r="I73">
            <v>-70.566699999999997</v>
          </cell>
        </row>
        <row r="74">
          <cell r="A74" t="str">
            <v xml:space="preserve">         Price</v>
          </cell>
          <cell r="C74" t="str">
            <v>WEST</v>
          </cell>
          <cell r="D74" t="str">
            <v>P</v>
          </cell>
          <cell r="E74">
            <v>0</v>
          </cell>
          <cell r="G74">
            <v>0</v>
          </cell>
          <cell r="I74">
            <v>68.231099999999998</v>
          </cell>
        </row>
        <row r="75">
          <cell r="A75" t="str">
            <v xml:space="preserve">         Price KC Exch</v>
          </cell>
          <cell r="C75" t="str">
            <v>WEST</v>
          </cell>
          <cell r="D75" t="str">
            <v>KC</v>
          </cell>
          <cell r="E75">
            <v>0</v>
          </cell>
          <cell r="G75">
            <v>0</v>
          </cell>
          <cell r="I75">
            <v>1</v>
          </cell>
        </row>
        <row r="76">
          <cell r="A76" t="str">
            <v>Phillip</v>
          </cell>
          <cell r="E76">
            <v>-18</v>
          </cell>
          <cell r="G76">
            <v>0</v>
          </cell>
          <cell r="I76">
            <v>-1.3355999999999995</v>
          </cell>
        </row>
        <row r="78">
          <cell r="A78" t="str">
            <v xml:space="preserve">       GAS DAILY - EAST</v>
          </cell>
        </row>
        <row r="79">
          <cell r="A79" t="str">
            <v xml:space="preserve">         Gas Daily</v>
          </cell>
          <cell r="C79" t="str">
            <v>MAWEST</v>
          </cell>
          <cell r="D79" t="str">
            <v>G</v>
          </cell>
          <cell r="E79">
            <v>-241.82499999999999</v>
          </cell>
          <cell r="G79">
            <v>-29.9</v>
          </cell>
          <cell r="I79">
            <v>0</v>
          </cell>
        </row>
        <row r="80">
          <cell r="A80" t="str">
            <v xml:space="preserve">         Index</v>
          </cell>
          <cell r="C80" t="str">
            <v>MAWEST</v>
          </cell>
          <cell r="D80" t="str">
            <v>I</v>
          </cell>
          <cell r="E80">
            <v>0</v>
          </cell>
          <cell r="G80">
            <v>0</v>
          </cell>
          <cell r="I80">
            <v>0</v>
          </cell>
        </row>
        <row r="81">
          <cell r="A81" t="str">
            <v xml:space="preserve">         Basis - Notional</v>
          </cell>
          <cell r="C81" t="str">
            <v>MAWEST</v>
          </cell>
          <cell r="D81" t="str">
            <v>D</v>
          </cell>
          <cell r="E81">
            <v>0</v>
          </cell>
          <cell r="G81">
            <v>0</v>
          </cell>
          <cell r="I81">
            <v>0</v>
          </cell>
        </row>
        <row r="82">
          <cell r="A82" t="str">
            <v xml:space="preserve">         Basis - Equivalent</v>
          </cell>
          <cell r="C82" t="str">
            <v>MAWEST</v>
          </cell>
          <cell r="D82" t="str">
            <v>D</v>
          </cell>
          <cell r="E82">
            <v>0</v>
          </cell>
          <cell r="G82">
            <v>0</v>
          </cell>
          <cell r="I82">
            <v>0</v>
          </cell>
        </row>
        <row r="83">
          <cell r="A83" t="str">
            <v xml:space="preserve">         Price</v>
          </cell>
          <cell r="C83" t="str">
            <v>MAWEST</v>
          </cell>
          <cell r="D83" t="str">
            <v>P</v>
          </cell>
          <cell r="E83">
            <v>0</v>
          </cell>
          <cell r="G83">
            <v>0</v>
          </cell>
          <cell r="I83">
            <v>455.9151</v>
          </cell>
        </row>
        <row r="84">
          <cell r="A84" t="str">
            <v xml:space="preserve">         Price KC Exch</v>
          </cell>
          <cell r="C84" t="str">
            <v>MAWEST</v>
          </cell>
          <cell r="D84" t="str">
            <v>KC</v>
          </cell>
          <cell r="E84">
            <v>0</v>
          </cell>
          <cell r="G84">
            <v>0</v>
          </cell>
          <cell r="I84">
            <v>0</v>
          </cell>
        </row>
        <row r="85">
          <cell r="A85" t="str">
            <v>Pete</v>
          </cell>
          <cell r="E85">
            <v>-241.82499999999999</v>
          </cell>
          <cell r="G85">
            <v>-29.9</v>
          </cell>
          <cell r="I85">
            <v>455.9151</v>
          </cell>
        </row>
        <row r="87">
          <cell r="A87" t="str">
            <v xml:space="preserve">       ARUBA</v>
          </cell>
        </row>
        <row r="88">
          <cell r="A88" t="str">
            <v xml:space="preserve">         Gas Daily</v>
          </cell>
          <cell r="C88" t="str">
            <v>OMICRONPEO</v>
          </cell>
          <cell r="D88" t="str">
            <v>G</v>
          </cell>
          <cell r="E88">
            <v>0</v>
          </cell>
          <cell r="G88">
            <v>0</v>
          </cell>
          <cell r="I88">
            <v>0</v>
          </cell>
        </row>
        <row r="89">
          <cell r="A89" t="str">
            <v xml:space="preserve">         Gas Daily Options</v>
          </cell>
          <cell r="C89" t="str">
            <v>OMICRONPEO</v>
          </cell>
          <cell r="D89" t="str">
            <v>GO</v>
          </cell>
          <cell r="E89">
            <v>-21.682500000000001</v>
          </cell>
          <cell r="G89">
            <v>0</v>
          </cell>
          <cell r="I89">
            <v>144.6978</v>
          </cell>
        </row>
        <row r="90">
          <cell r="A90" t="str">
            <v xml:space="preserve">         Basis - Notional</v>
          </cell>
          <cell r="C90" t="str">
            <v>OMICRONPEO</v>
          </cell>
          <cell r="D90" t="str">
            <v>D</v>
          </cell>
          <cell r="E90">
            <v>0</v>
          </cell>
          <cell r="G90">
            <v>0</v>
          </cell>
        </row>
        <row r="91">
          <cell r="A91" t="str">
            <v xml:space="preserve">         Basis - Equivalent</v>
          </cell>
          <cell r="C91" t="str">
            <v>OMICRONPEO</v>
          </cell>
          <cell r="D91" t="str">
            <v>D</v>
          </cell>
          <cell r="E91">
            <v>0</v>
          </cell>
          <cell r="G91">
            <v>0</v>
          </cell>
          <cell r="I91">
            <v>0</v>
          </cell>
        </row>
        <row r="92">
          <cell r="A92" t="str">
            <v xml:space="preserve">         Price</v>
          </cell>
          <cell r="C92" t="str">
            <v>OMICRONPEO</v>
          </cell>
          <cell r="D92" t="str">
            <v>P</v>
          </cell>
          <cell r="E92">
            <v>0</v>
          </cell>
          <cell r="G92">
            <v>0</v>
          </cell>
          <cell r="I92">
            <v>0</v>
          </cell>
        </row>
        <row r="93">
          <cell r="A93" t="str">
            <v>Jean</v>
          </cell>
          <cell r="E93">
            <v>-21.682500000000001</v>
          </cell>
          <cell r="G93">
            <v>0</v>
          </cell>
          <cell r="I93">
            <v>144.6978</v>
          </cell>
        </row>
        <row r="95">
          <cell r="A95" t="str">
            <v xml:space="preserve">       GAS DAILY - WEST</v>
          </cell>
        </row>
        <row r="96">
          <cell r="A96" t="str">
            <v xml:space="preserve">         Gas Daily</v>
          </cell>
          <cell r="C96" t="str">
            <v>GDNEW</v>
          </cell>
          <cell r="D96" t="str">
            <v>G</v>
          </cell>
          <cell r="E96">
            <v>87.291600000000003</v>
          </cell>
          <cell r="G96">
            <v>104.8</v>
          </cell>
          <cell r="I96">
            <v>-15.446300000000001</v>
          </cell>
        </row>
        <row r="97">
          <cell r="A97" t="str">
            <v xml:space="preserve">         Gas Daily Options</v>
          </cell>
          <cell r="C97" t="str">
            <v>GDNEW</v>
          </cell>
          <cell r="D97" t="str">
            <v>GO</v>
          </cell>
          <cell r="E97">
            <v>0</v>
          </cell>
          <cell r="G97">
            <v>0</v>
          </cell>
          <cell r="I97">
            <v>0</v>
          </cell>
        </row>
        <row r="98">
          <cell r="A98" t="str">
            <v xml:space="preserve">         Basis - Notional</v>
          </cell>
          <cell r="C98" t="str">
            <v>GDNEW</v>
          </cell>
          <cell r="D98" t="str">
            <v>D</v>
          </cell>
          <cell r="E98">
            <v>0</v>
          </cell>
          <cell r="G98">
            <v>0</v>
          </cell>
          <cell r="I98">
            <v>-203.8912</v>
          </cell>
        </row>
        <row r="99">
          <cell r="A99" t="str">
            <v xml:space="preserve">         Basis - Equivalent</v>
          </cell>
          <cell r="C99" t="str">
            <v>GDNEW</v>
          </cell>
          <cell r="D99" t="str">
            <v>D</v>
          </cell>
          <cell r="E99">
            <v>0</v>
          </cell>
          <cell r="G99">
            <v>0</v>
          </cell>
          <cell r="I99">
            <v>-131.75700000000001</v>
          </cell>
        </row>
        <row r="100">
          <cell r="A100" t="str">
            <v xml:space="preserve">         Price</v>
          </cell>
          <cell r="C100" t="str">
            <v>GDNEW</v>
          </cell>
          <cell r="D100" t="str">
            <v>P</v>
          </cell>
          <cell r="E100">
            <v>0</v>
          </cell>
          <cell r="G100">
            <v>31</v>
          </cell>
          <cell r="I100">
            <v>-891.89949999999999</v>
          </cell>
        </row>
        <row r="101">
          <cell r="A101" t="str">
            <v>Mike</v>
          </cell>
          <cell r="E101">
            <v>87.291600000000003</v>
          </cell>
          <cell r="G101">
            <v>135.80000000000001</v>
          </cell>
          <cell r="I101">
            <v>-1039.1028000000001</v>
          </cell>
        </row>
        <row r="103">
          <cell r="A103" t="str">
            <v xml:space="preserve">       PIPE OPTIONS</v>
          </cell>
        </row>
        <row r="104">
          <cell r="A104" t="str">
            <v xml:space="preserve">         Gas Daily Options</v>
          </cell>
          <cell r="C104" t="str">
            <v>OPTIONS</v>
          </cell>
          <cell r="D104" t="str">
            <v>G</v>
          </cell>
          <cell r="E104">
            <v>0</v>
          </cell>
          <cell r="G104">
            <v>-44.9</v>
          </cell>
          <cell r="I104">
            <v>-30.8</v>
          </cell>
        </row>
        <row r="105">
          <cell r="A105" t="str">
            <v xml:space="preserve">         Exotic Options</v>
          </cell>
          <cell r="C105" t="str">
            <v>OPTIONSXL</v>
          </cell>
          <cell r="D105" t="str">
            <v>P</v>
          </cell>
          <cell r="E105">
            <v>0</v>
          </cell>
          <cell r="G105">
            <v>0</v>
          </cell>
          <cell r="I105">
            <v>0.80800000000000005</v>
          </cell>
        </row>
        <row r="106">
          <cell r="A106" t="str">
            <v xml:space="preserve">         Basis - Notional</v>
          </cell>
          <cell r="C106" t="str">
            <v>OPTIONS</v>
          </cell>
          <cell r="D106" t="str">
            <v>D</v>
          </cell>
          <cell r="E106">
            <v>0</v>
          </cell>
          <cell r="G106">
            <v>0</v>
          </cell>
          <cell r="I106">
            <v>543.95989999999995</v>
          </cell>
        </row>
        <row r="107">
          <cell r="A107" t="str">
            <v xml:space="preserve">         Basis - Equivalent</v>
          </cell>
          <cell r="C107" t="str">
            <v>OPTIONS</v>
          </cell>
          <cell r="D107" t="str">
            <v>D</v>
          </cell>
          <cell r="E107">
            <v>0</v>
          </cell>
          <cell r="G107">
            <v>0</v>
          </cell>
          <cell r="I107">
            <v>-203.2997</v>
          </cell>
        </row>
        <row r="108">
          <cell r="A108" t="str">
            <v xml:space="preserve">         Price</v>
          </cell>
          <cell r="C108" t="str">
            <v>OPTIONS</v>
          </cell>
          <cell r="D108" t="str">
            <v>P</v>
          </cell>
          <cell r="E108">
            <v>0</v>
          </cell>
          <cell r="G108">
            <v>0</v>
          </cell>
          <cell r="I108">
            <v>-10.9252</v>
          </cell>
        </row>
        <row r="109">
          <cell r="A109" t="str">
            <v>Kayvan</v>
          </cell>
          <cell r="E109">
            <v>0</v>
          </cell>
          <cell r="G109">
            <v>-44.9</v>
          </cell>
          <cell r="I109">
            <v>-244.21689999999998</v>
          </cell>
        </row>
        <row r="111">
          <cell r="A111" t="str">
            <v xml:space="preserve">      STORAGE</v>
          </cell>
        </row>
        <row r="112">
          <cell r="A112" t="str">
            <v xml:space="preserve">         Gas Daily</v>
          </cell>
          <cell r="C112" t="str">
            <v>STORAGE</v>
          </cell>
          <cell r="D112" t="str">
            <v>G</v>
          </cell>
          <cell r="E112">
            <v>0</v>
          </cell>
          <cell r="G112">
            <v>0</v>
          </cell>
          <cell r="I112">
            <v>0</v>
          </cell>
        </row>
        <row r="113">
          <cell r="A113" t="str">
            <v xml:space="preserve">         Index</v>
          </cell>
          <cell r="C113" t="str">
            <v>STORAGE</v>
          </cell>
          <cell r="D113" t="str">
            <v>I</v>
          </cell>
          <cell r="E113">
            <v>0</v>
          </cell>
          <cell r="G113">
            <v>0</v>
          </cell>
          <cell r="I113">
            <v>0</v>
          </cell>
        </row>
        <row r="114">
          <cell r="A114" t="str">
            <v xml:space="preserve">         Basis - Notional</v>
          </cell>
          <cell r="C114" t="str">
            <v>STORAGE</v>
          </cell>
          <cell r="D114" t="str">
            <v>D</v>
          </cell>
          <cell r="E114">
            <v>0</v>
          </cell>
          <cell r="G114">
            <v>0</v>
          </cell>
          <cell r="I114">
            <v>-75.666299999999978</v>
          </cell>
        </row>
        <row r="115">
          <cell r="A115" t="str">
            <v xml:space="preserve">         Basis - Equivalent</v>
          </cell>
          <cell r="C115" t="str">
            <v>STORAGE</v>
          </cell>
          <cell r="D115" t="str">
            <v>D</v>
          </cell>
          <cell r="E115">
            <v>0</v>
          </cell>
          <cell r="G115">
            <v>0</v>
          </cell>
          <cell r="I115">
            <v>0</v>
          </cell>
        </row>
        <row r="116">
          <cell r="A116" t="str">
            <v xml:space="preserve">         Price - Bammel</v>
          </cell>
          <cell r="C116" t="str">
            <v>STORAGE</v>
          </cell>
          <cell r="D116" t="str">
            <v>P</v>
          </cell>
          <cell r="E116">
            <v>0</v>
          </cell>
          <cell r="G116">
            <v>0</v>
          </cell>
          <cell r="I116">
            <v>212.93960000000004</v>
          </cell>
        </row>
        <row r="117">
          <cell r="A117" t="str">
            <v xml:space="preserve">         Price KC</v>
          </cell>
          <cell r="C117" t="str">
            <v>STORAGE</v>
          </cell>
          <cell r="D117" t="str">
            <v>KC</v>
          </cell>
          <cell r="E117">
            <v>0</v>
          </cell>
          <cell r="G117">
            <v>0</v>
          </cell>
          <cell r="I117">
            <v>0</v>
          </cell>
        </row>
        <row r="118">
          <cell r="A118" t="str">
            <v xml:space="preserve">         Price - Bammel Financial</v>
          </cell>
          <cell r="C118" t="str">
            <v>STORAGEK</v>
          </cell>
          <cell r="D118" t="str">
            <v>P</v>
          </cell>
          <cell r="E118">
            <v>0</v>
          </cell>
          <cell r="G118">
            <v>0</v>
          </cell>
          <cell r="I118">
            <v>0</v>
          </cell>
        </row>
        <row r="119">
          <cell r="A119" t="str">
            <v>Jim</v>
          </cell>
          <cell r="E119">
            <v>0</v>
          </cell>
          <cell r="G119">
            <v>0</v>
          </cell>
          <cell r="I119">
            <v>212.93960000000004</v>
          </cell>
        </row>
        <row r="121">
          <cell r="A121" t="str">
            <v xml:space="preserve">       EXECUTIVE SPEC</v>
          </cell>
        </row>
        <row r="122">
          <cell r="A122" t="str">
            <v xml:space="preserve">         Gas Daily</v>
          </cell>
          <cell r="C122" t="str">
            <v>GASSPEC</v>
          </cell>
          <cell r="D122" t="str">
            <v>G</v>
          </cell>
          <cell r="E122">
            <v>0</v>
          </cell>
          <cell r="G122">
            <v>0</v>
          </cell>
          <cell r="I122">
            <v>0</v>
          </cell>
        </row>
        <row r="123">
          <cell r="A123" t="str">
            <v xml:space="preserve">         Index</v>
          </cell>
          <cell r="C123" t="str">
            <v>GASSPEC</v>
          </cell>
          <cell r="D123" t="str">
            <v>I</v>
          </cell>
          <cell r="E123">
            <v>0</v>
          </cell>
          <cell r="G123">
            <v>0</v>
          </cell>
          <cell r="I123">
            <v>0</v>
          </cell>
        </row>
        <row r="124">
          <cell r="A124" t="str">
            <v xml:space="preserve">         Basis - Notional</v>
          </cell>
          <cell r="C124" t="str">
            <v>GASSPEC</v>
          </cell>
          <cell r="D124" t="str">
            <v>D</v>
          </cell>
          <cell r="E124">
            <v>0</v>
          </cell>
          <cell r="G124">
            <v>0</v>
          </cell>
          <cell r="I124">
            <v>0</v>
          </cell>
        </row>
        <row r="125">
          <cell r="A125" t="str">
            <v xml:space="preserve">         Basis - Equivalent</v>
          </cell>
          <cell r="C125" t="str">
            <v>GASSPEC</v>
          </cell>
          <cell r="D125" t="str">
            <v>D</v>
          </cell>
          <cell r="E125">
            <v>0</v>
          </cell>
          <cell r="G125">
            <v>0</v>
          </cell>
          <cell r="I125">
            <v>0</v>
          </cell>
        </row>
        <row r="126">
          <cell r="A126" t="str">
            <v xml:space="preserve">         Price</v>
          </cell>
          <cell r="C126" t="str">
            <v>GASSPEC</v>
          </cell>
          <cell r="D126" t="str">
            <v>P</v>
          </cell>
          <cell r="E126">
            <v>0</v>
          </cell>
          <cell r="G126">
            <v>0</v>
          </cell>
          <cell r="I126">
            <v>99.653599999999997</v>
          </cell>
        </row>
        <row r="127">
          <cell r="A127" t="str">
            <v>TOTAL:</v>
          </cell>
          <cell r="E127">
            <v>0</v>
          </cell>
          <cell r="G127">
            <v>0</v>
          </cell>
          <cell r="I127">
            <v>99.653599999999997</v>
          </cell>
        </row>
        <row r="129">
          <cell r="A129" t="str">
            <v xml:space="preserve">       TOTAL FIRM TRADING</v>
          </cell>
        </row>
        <row r="130">
          <cell r="A130" t="str">
            <v xml:space="preserve">         Gas Daily</v>
          </cell>
          <cell r="D130" t="str">
            <v>G</v>
          </cell>
          <cell r="E130">
            <v>-58.215899999999991</v>
          </cell>
          <cell r="G130">
            <v>120</v>
          </cell>
          <cell r="I130">
            <v>98.451499999999996</v>
          </cell>
        </row>
        <row r="131">
          <cell r="A131" t="str">
            <v xml:space="preserve">         Index</v>
          </cell>
          <cell r="D131" t="str">
            <v>G</v>
          </cell>
          <cell r="E131">
            <v>0</v>
          </cell>
          <cell r="G131">
            <v>0</v>
          </cell>
          <cell r="I131">
            <v>0</v>
          </cell>
        </row>
        <row r="132">
          <cell r="A132" t="str">
            <v xml:space="preserve">         Basis - Notional</v>
          </cell>
          <cell r="D132" t="str">
            <v>D</v>
          </cell>
          <cell r="E132">
            <v>0</v>
          </cell>
          <cell r="G132">
            <v>0</v>
          </cell>
          <cell r="I132">
            <v>5564.0237000000006</v>
          </cell>
        </row>
        <row r="133">
          <cell r="A133" t="str">
            <v xml:space="preserve">         Basis - Equivalent</v>
          </cell>
          <cell r="D133" t="str">
            <v>D</v>
          </cell>
          <cell r="E133">
            <v>0</v>
          </cell>
          <cell r="G133">
            <v>0</v>
          </cell>
          <cell r="I133">
            <v>-493.10820000000001</v>
          </cell>
        </row>
        <row r="134">
          <cell r="A134" t="str">
            <v xml:space="preserve">         Price</v>
          </cell>
          <cell r="D134" t="str">
            <v>P</v>
          </cell>
          <cell r="E134">
            <v>0</v>
          </cell>
          <cell r="G134">
            <v>31</v>
          </cell>
          <cell r="I134">
            <v>-702.74529999999993</v>
          </cell>
        </row>
        <row r="135">
          <cell r="A135" t="str">
            <v xml:space="preserve">         Price KC Exch</v>
          </cell>
          <cell r="D135" t="str">
            <v>P</v>
          </cell>
          <cell r="E135">
            <v>0</v>
          </cell>
          <cell r="G135">
            <v>0</v>
          </cell>
          <cell r="I135">
            <v>1</v>
          </cell>
        </row>
        <row r="136">
          <cell r="E136">
            <v>-58.215899999999991</v>
          </cell>
          <cell r="G136">
            <v>151</v>
          </cell>
          <cell r="I136">
            <v>-1096.402</v>
          </cell>
        </row>
        <row r="138">
          <cell r="A138" t="str">
            <v>TOTAL LONG TERM GAS TRADING</v>
          </cell>
        </row>
        <row r="139">
          <cell r="G139" t="str">
            <v xml:space="preserve"> </v>
          </cell>
        </row>
        <row r="140">
          <cell r="A140" t="str">
            <v xml:space="preserve">       Gas Daily</v>
          </cell>
          <cell r="E140">
            <v>-58.215899999999991</v>
          </cell>
          <cell r="G140">
            <v>120</v>
          </cell>
          <cell r="I140">
            <v>98.451499999999996</v>
          </cell>
        </row>
        <row r="141">
          <cell r="A141" t="str">
            <v xml:space="preserve">       Index</v>
          </cell>
          <cell r="E141">
            <v>0</v>
          </cell>
          <cell r="G141">
            <v>0</v>
          </cell>
          <cell r="I141">
            <v>0</v>
          </cell>
        </row>
        <row r="142">
          <cell r="A142" t="str">
            <v xml:space="preserve">       Basis - Notional</v>
          </cell>
          <cell r="E142">
            <v>0</v>
          </cell>
          <cell r="G142">
            <v>0</v>
          </cell>
          <cell r="I142">
            <v>5564.0237000000006</v>
          </cell>
        </row>
        <row r="143">
          <cell r="A143" t="str">
            <v xml:space="preserve">       Basis - Equivalent</v>
          </cell>
          <cell r="E143">
            <v>0</v>
          </cell>
          <cell r="G143">
            <v>0</v>
          </cell>
          <cell r="I143">
            <v>-493.10820000000001</v>
          </cell>
        </row>
        <row r="144">
          <cell r="A144" t="str">
            <v xml:space="preserve">       Price</v>
          </cell>
          <cell r="E144">
            <v>0</v>
          </cell>
          <cell r="G144">
            <v>31</v>
          </cell>
          <cell r="I144">
            <v>-3568.5511999999999</v>
          </cell>
        </row>
        <row r="145">
          <cell r="A145" t="str">
            <v xml:space="preserve">       Price KC Exch</v>
          </cell>
          <cell r="E145">
            <v>0</v>
          </cell>
          <cell r="G145">
            <v>0</v>
          </cell>
          <cell r="I145">
            <v>1</v>
          </cell>
        </row>
        <row r="146">
          <cell r="A146" t="str">
            <v>TOTAL:</v>
          </cell>
          <cell r="E146">
            <v>-58.215899999999991</v>
          </cell>
          <cell r="G146">
            <v>151</v>
          </cell>
          <cell r="I146">
            <v>-3962.2078999999999</v>
          </cell>
        </row>
        <row r="149">
          <cell r="A149" t="str">
            <v xml:space="preserve">  INTRAMONTH TRADING</v>
          </cell>
        </row>
        <row r="150">
          <cell r="A150" t="str">
            <v xml:space="preserve">      EAST</v>
          </cell>
        </row>
        <row r="151">
          <cell r="A151" t="str">
            <v xml:space="preserve">         Physical</v>
          </cell>
          <cell r="C151" t="str">
            <v>IMNORTHEAST</v>
          </cell>
          <cell r="D151" t="str">
            <v>PHY</v>
          </cell>
          <cell r="E151">
            <v>1760.7049999999999</v>
          </cell>
          <cell r="G151">
            <v>0</v>
          </cell>
          <cell r="I151">
            <v>78.910799999999995</v>
          </cell>
        </row>
        <row r="152">
          <cell r="A152" t="str">
            <v xml:space="preserve">         Nymex Based Price</v>
          </cell>
          <cell r="C152" t="str">
            <v>IMEAST</v>
          </cell>
          <cell r="D152" t="str">
            <v>PHY</v>
          </cell>
          <cell r="E152">
            <v>0</v>
          </cell>
          <cell r="G152">
            <v>0</v>
          </cell>
          <cell r="I152">
            <v>0</v>
          </cell>
        </row>
        <row r="153">
          <cell r="A153" t="str">
            <v xml:space="preserve">         Index</v>
          </cell>
          <cell r="C153" t="str">
            <v>IMEASTI</v>
          </cell>
          <cell r="D153" t="str">
            <v>M</v>
          </cell>
          <cell r="E153">
            <v>0</v>
          </cell>
          <cell r="G153">
            <v>0</v>
          </cell>
          <cell r="I153">
            <v>0</v>
          </cell>
        </row>
        <row r="154">
          <cell r="A154" t="str">
            <v xml:space="preserve">         Gas Daily</v>
          </cell>
          <cell r="C154" t="str">
            <v>IMNORTHEAST</v>
          </cell>
          <cell r="D154" t="str">
            <v>G</v>
          </cell>
          <cell r="E154">
            <v>-1147.5</v>
          </cell>
          <cell r="G154">
            <v>0</v>
          </cell>
          <cell r="I154">
            <v>0</v>
          </cell>
        </row>
        <row r="155">
          <cell r="A155" t="str">
            <v xml:space="preserve">         Basis - Notional</v>
          </cell>
          <cell r="C155" t="str">
            <v>IMNORTHEAST</v>
          </cell>
          <cell r="D155" t="str">
            <v>D</v>
          </cell>
          <cell r="E155">
            <v>0</v>
          </cell>
          <cell r="G155">
            <v>0</v>
          </cell>
          <cell r="I155">
            <v>-200.80199999999999</v>
          </cell>
        </row>
        <row r="156">
          <cell r="A156" t="str">
            <v xml:space="preserve">         Basis - Equivalent</v>
          </cell>
          <cell r="C156" t="str">
            <v>IMNORTHEAST</v>
          </cell>
          <cell r="D156" t="str">
            <v>D</v>
          </cell>
          <cell r="E156">
            <v>0</v>
          </cell>
          <cell r="G156">
            <v>0</v>
          </cell>
          <cell r="I156">
            <v>26.508700000000001</v>
          </cell>
        </row>
        <row r="157">
          <cell r="A157" t="str">
            <v xml:space="preserve">         Price</v>
          </cell>
          <cell r="C157" t="str">
            <v>IMNORTHEAST</v>
          </cell>
          <cell r="D157" t="str">
            <v>P</v>
          </cell>
          <cell r="E157">
            <v>0</v>
          </cell>
          <cell r="G157">
            <v>0</v>
          </cell>
          <cell r="I157">
            <v>-515.2518</v>
          </cell>
        </row>
        <row r="158">
          <cell r="A158" t="str">
            <v>Scott</v>
          </cell>
          <cell r="E158">
            <v>613.20499999999993</v>
          </cell>
          <cell r="G158">
            <v>0</v>
          </cell>
          <cell r="I158">
            <v>-409.83230000000003</v>
          </cell>
        </row>
        <row r="160">
          <cell r="A160" t="str">
            <v xml:space="preserve">      STORAGE-EAST</v>
          </cell>
        </row>
        <row r="161">
          <cell r="A161" t="str">
            <v xml:space="preserve">         Physical</v>
          </cell>
        </row>
        <row r="162">
          <cell r="A162" t="str">
            <v xml:space="preserve">         Gas Daily</v>
          </cell>
        </row>
        <row r="163">
          <cell r="A163" t="str">
            <v xml:space="preserve">         Index</v>
          </cell>
        </row>
        <row r="164">
          <cell r="A164" t="str">
            <v xml:space="preserve">         Basis - Notional</v>
          </cell>
          <cell r="C164" t="str">
            <v>IMNESTORAGE</v>
          </cell>
          <cell r="D164" t="str">
            <v>D</v>
          </cell>
          <cell r="E164">
            <v>0</v>
          </cell>
          <cell r="G164">
            <v>0</v>
          </cell>
          <cell r="I164">
            <v>73.941999999999993</v>
          </cell>
        </row>
        <row r="165">
          <cell r="A165" t="str">
            <v xml:space="preserve">         Basis - Equivalent</v>
          </cell>
          <cell r="C165" t="str">
            <v>IMNESTORAGE</v>
          </cell>
          <cell r="D165" t="str">
            <v>D</v>
          </cell>
          <cell r="E165">
            <v>0</v>
          </cell>
          <cell r="G165">
            <v>0</v>
          </cell>
          <cell r="I165">
            <v>0.45949999999999996</v>
          </cell>
        </row>
        <row r="166">
          <cell r="A166" t="str">
            <v xml:space="preserve">         Price</v>
          </cell>
          <cell r="C166" t="str">
            <v>IMNESTORAGE</v>
          </cell>
          <cell r="D166" t="str">
            <v>P</v>
          </cell>
          <cell r="E166">
            <v>0</v>
          </cell>
          <cell r="G166">
            <v>0</v>
          </cell>
          <cell r="I166">
            <v>63.179399999999994</v>
          </cell>
        </row>
        <row r="167">
          <cell r="A167" t="str">
            <v>TOTAL:</v>
          </cell>
          <cell r="E167">
            <v>0</v>
          </cell>
          <cell r="G167">
            <v>0</v>
          </cell>
          <cell r="I167">
            <v>63.638899999999992</v>
          </cell>
        </row>
        <row r="169">
          <cell r="A169" t="str">
            <v xml:space="preserve">      FT-SOUTHEAST</v>
          </cell>
        </row>
        <row r="170">
          <cell r="A170" t="str">
            <v xml:space="preserve">         Physical</v>
          </cell>
          <cell r="C170" t="str">
            <v>FTSE</v>
          </cell>
          <cell r="D170" t="str">
            <v>PHY</v>
          </cell>
          <cell r="E170">
            <v>0</v>
          </cell>
          <cell r="G170">
            <v>0</v>
          </cell>
          <cell r="I170">
            <v>0</v>
          </cell>
        </row>
        <row r="171">
          <cell r="A171" t="str">
            <v xml:space="preserve">         Gas Daily</v>
          </cell>
          <cell r="C171" t="str">
            <v>FTSE</v>
          </cell>
          <cell r="D171" t="str">
            <v>G</v>
          </cell>
          <cell r="E171">
            <v>0</v>
          </cell>
          <cell r="G171">
            <v>0</v>
          </cell>
          <cell r="I171">
            <v>0</v>
          </cell>
        </row>
        <row r="172">
          <cell r="A172" t="str">
            <v xml:space="preserve">         Index</v>
          </cell>
          <cell r="C172" t="str">
            <v>FTSE</v>
          </cell>
          <cell r="D172" t="str">
            <v>I</v>
          </cell>
          <cell r="E172">
            <v>0</v>
          </cell>
          <cell r="G172">
            <v>0</v>
          </cell>
          <cell r="I172">
            <v>0</v>
          </cell>
        </row>
        <row r="173">
          <cell r="A173" t="str">
            <v xml:space="preserve">         Basis - Notional</v>
          </cell>
          <cell r="C173" t="str">
            <v>FTSE</v>
          </cell>
          <cell r="D173" t="str">
            <v>D</v>
          </cell>
          <cell r="E173">
            <v>0</v>
          </cell>
          <cell r="G173">
            <v>0</v>
          </cell>
          <cell r="I173">
            <v>-56.5334</v>
          </cell>
        </row>
        <row r="174">
          <cell r="A174" t="str">
            <v xml:space="preserve">         Basis - Equivalent</v>
          </cell>
          <cell r="C174" t="str">
            <v>FTSE</v>
          </cell>
          <cell r="D174" t="str">
            <v>D</v>
          </cell>
          <cell r="E174">
            <v>0</v>
          </cell>
          <cell r="G174">
            <v>0</v>
          </cell>
          <cell r="I174">
            <v>-7.46E-2</v>
          </cell>
        </row>
        <row r="175">
          <cell r="A175" t="str">
            <v xml:space="preserve">         Price</v>
          </cell>
          <cell r="C175" t="str">
            <v>FTSE</v>
          </cell>
          <cell r="D175" t="str">
            <v>P</v>
          </cell>
          <cell r="E175">
            <v>0</v>
          </cell>
          <cell r="G175">
            <v>0</v>
          </cell>
          <cell r="I175">
            <v>0</v>
          </cell>
        </row>
        <row r="176">
          <cell r="A176" t="str">
            <v>TOTAL:</v>
          </cell>
          <cell r="E176">
            <v>0</v>
          </cell>
          <cell r="G176">
            <v>0</v>
          </cell>
          <cell r="I176">
            <v>-7.46E-2</v>
          </cell>
        </row>
        <row r="177">
          <cell r="A177" t="str">
            <v xml:space="preserve">      SOUTHEAST</v>
          </cell>
        </row>
        <row r="178">
          <cell r="A178" t="str">
            <v xml:space="preserve">         Physical</v>
          </cell>
        </row>
        <row r="179">
          <cell r="A179" t="str">
            <v xml:space="preserve">         Gas Daily</v>
          </cell>
        </row>
        <row r="180">
          <cell r="A180" t="str">
            <v xml:space="preserve">         Index</v>
          </cell>
        </row>
        <row r="181">
          <cell r="A181" t="str">
            <v xml:space="preserve">         Basis - Notional</v>
          </cell>
        </row>
        <row r="182">
          <cell r="A182" t="str">
            <v xml:space="preserve">         Basis - Equivalent</v>
          </cell>
        </row>
        <row r="183">
          <cell r="A183" t="str">
            <v xml:space="preserve">         Price</v>
          </cell>
        </row>
        <row r="184">
          <cell r="A184" t="str">
            <v>TOTAL:</v>
          </cell>
        </row>
        <row r="186">
          <cell r="A186" t="str">
            <v xml:space="preserve">      CENTRAL</v>
          </cell>
        </row>
        <row r="187">
          <cell r="A187" t="str">
            <v xml:space="preserve">         Physical</v>
          </cell>
          <cell r="C187" t="str">
            <v>IMCENTRAL</v>
          </cell>
          <cell r="D187" t="str">
            <v>PHY</v>
          </cell>
          <cell r="E187">
            <v>142.66630000000001</v>
          </cell>
          <cell r="G187">
            <v>-49.179200000000002</v>
          </cell>
          <cell r="I187">
            <v>0</v>
          </cell>
        </row>
        <row r="188">
          <cell r="A188" t="str">
            <v xml:space="preserve">         Nymex Based Price</v>
          </cell>
          <cell r="C188" t="str">
            <v>IMCENTRALP</v>
          </cell>
          <cell r="D188" t="str">
            <v>PHY</v>
          </cell>
          <cell r="E188">
            <v>0</v>
          </cell>
          <cell r="G188">
            <v>0</v>
          </cell>
          <cell r="I188">
            <v>-49.210999999999999</v>
          </cell>
        </row>
        <row r="189">
          <cell r="A189" t="str">
            <v xml:space="preserve">         Index</v>
          </cell>
          <cell r="C189" t="str">
            <v>IMCENTRALI</v>
          </cell>
          <cell r="D189" t="str">
            <v>M</v>
          </cell>
          <cell r="E189">
            <v>198.92859999999999</v>
          </cell>
          <cell r="G189">
            <v>474.94109999999995</v>
          </cell>
          <cell r="I189">
            <v>812.51</v>
          </cell>
        </row>
        <row r="190">
          <cell r="A190" t="str">
            <v xml:space="preserve">         Gas Daily</v>
          </cell>
          <cell r="C190" t="str">
            <v>IMCENTRAL</v>
          </cell>
          <cell r="D190" t="str">
            <v>G</v>
          </cell>
          <cell r="E190">
            <v>-570.9611000000001</v>
          </cell>
          <cell r="G190">
            <v>-5.9900000000000029</v>
          </cell>
          <cell r="I190">
            <v>-5.9799999999999995</v>
          </cell>
        </row>
        <row r="191">
          <cell r="A191" t="str">
            <v xml:space="preserve">         Basis - Notional</v>
          </cell>
          <cell r="C191" t="str">
            <v>IMCENTRAL</v>
          </cell>
          <cell r="D191" t="str">
            <v>D</v>
          </cell>
          <cell r="E191">
            <v>0</v>
          </cell>
          <cell r="G191">
            <v>822.12729999999999</v>
          </cell>
          <cell r="I191">
            <v>450.45060000000001</v>
          </cell>
        </row>
        <row r="192">
          <cell r="A192" t="str">
            <v xml:space="preserve">         Basis - Equivalent</v>
          </cell>
          <cell r="C192" t="str">
            <v>IMCENTRAL</v>
          </cell>
          <cell r="D192" t="str">
            <v>D</v>
          </cell>
          <cell r="E192">
            <v>0</v>
          </cell>
          <cell r="G192">
            <v>6.8750000000000009</v>
          </cell>
          <cell r="I192">
            <v>12.160399999999999</v>
          </cell>
        </row>
        <row r="193">
          <cell r="A193" t="str">
            <v xml:space="preserve">         Price</v>
          </cell>
          <cell r="C193" t="str">
            <v>IMCENTRAL</v>
          </cell>
          <cell r="D193" t="str">
            <v>P</v>
          </cell>
          <cell r="E193">
            <v>0</v>
          </cell>
          <cell r="G193">
            <v>-788.88649999999996</v>
          </cell>
          <cell r="I193">
            <v>205.84390000000002</v>
          </cell>
        </row>
        <row r="194">
          <cell r="A194" t="str">
            <v>Hunter</v>
          </cell>
          <cell r="E194">
            <v>-428.29480000000012</v>
          </cell>
          <cell r="G194">
            <v>-837.1807</v>
          </cell>
          <cell r="I194">
            <v>212.02430000000001</v>
          </cell>
        </row>
        <row r="196">
          <cell r="A196" t="str">
            <v xml:space="preserve">      PEOPLES</v>
          </cell>
        </row>
        <row r="197">
          <cell r="A197" t="str">
            <v xml:space="preserve">         Physical</v>
          </cell>
          <cell r="C197" t="str">
            <v>IMPEOPLES</v>
          </cell>
          <cell r="D197" t="str">
            <v>PHY</v>
          </cell>
          <cell r="E197" t="e">
            <v>#REF!</v>
          </cell>
          <cell r="G197" t="e">
            <v>#REF!</v>
          </cell>
          <cell r="I197" t="e">
            <v>#REF!</v>
          </cell>
        </row>
        <row r="198">
          <cell r="A198" t="str">
            <v xml:space="preserve">         Nymex Based Price</v>
          </cell>
          <cell r="C198" t="str">
            <v>IMPEOPLESP</v>
          </cell>
          <cell r="D198" t="str">
            <v>PHY</v>
          </cell>
          <cell r="E198">
            <v>197.27500000000001</v>
          </cell>
          <cell r="G198">
            <v>-49.179200000000002</v>
          </cell>
          <cell r="I198">
            <v>0</v>
          </cell>
        </row>
        <row r="199">
          <cell r="A199" t="str">
            <v xml:space="preserve">         Index</v>
          </cell>
          <cell r="C199" t="str">
            <v>IMPEOPLESI</v>
          </cell>
          <cell r="D199" t="str">
            <v>M</v>
          </cell>
          <cell r="E199">
            <v>0</v>
          </cell>
          <cell r="G199">
            <v>0</v>
          </cell>
          <cell r="I199">
            <v>-49.210999999999999</v>
          </cell>
        </row>
        <row r="200">
          <cell r="A200" t="str">
            <v xml:space="preserve">         Gas Daily</v>
          </cell>
          <cell r="C200" t="str">
            <v>IMPEOPLES</v>
          </cell>
          <cell r="D200" t="str">
            <v>G</v>
          </cell>
          <cell r="E200">
            <v>0</v>
          </cell>
          <cell r="G200">
            <v>51.894799999999996</v>
          </cell>
          <cell r="I200">
            <v>17.667899999999999</v>
          </cell>
        </row>
        <row r="201">
          <cell r="A201" t="str">
            <v xml:space="preserve">         Basis - Notional</v>
          </cell>
          <cell r="C201" t="str">
            <v>IMPEOPLES</v>
          </cell>
          <cell r="D201" t="str">
            <v>D</v>
          </cell>
          <cell r="E201">
            <v>-412.60040000000004</v>
          </cell>
          <cell r="G201">
            <v>0</v>
          </cell>
          <cell r="I201">
            <v>0</v>
          </cell>
        </row>
        <row r="202">
          <cell r="A202" t="str">
            <v xml:space="preserve">         Basis - Equivalent</v>
          </cell>
          <cell r="C202" t="str">
            <v>IMPEOPLES</v>
          </cell>
          <cell r="D202" t="str">
            <v>D</v>
          </cell>
          <cell r="E202">
            <v>0</v>
          </cell>
          <cell r="G202">
            <v>600.14480000000003</v>
          </cell>
          <cell r="I202">
            <v>185.64160000000001</v>
          </cell>
        </row>
        <row r="203">
          <cell r="A203" t="str">
            <v xml:space="preserve">         Price</v>
          </cell>
          <cell r="C203" t="str">
            <v>IMPEOPLES</v>
          </cell>
          <cell r="D203" t="str">
            <v>P</v>
          </cell>
          <cell r="E203">
            <v>0</v>
          </cell>
          <cell r="G203">
            <v>6.8750000000000009</v>
          </cell>
          <cell r="I203">
            <v>12.160399999999999</v>
          </cell>
        </row>
        <row r="204">
          <cell r="A204" t="str">
            <v>TOTAL:</v>
          </cell>
          <cell r="E204" t="e">
            <v>#REF!</v>
          </cell>
          <cell r="G204" t="e">
            <v>#REF!</v>
          </cell>
          <cell r="I204" t="e">
            <v>#REF!</v>
          </cell>
        </row>
        <row r="206">
          <cell r="A206" t="str">
            <v xml:space="preserve">      TEXAS/WAHA</v>
          </cell>
        </row>
        <row r="207">
          <cell r="A207" t="str">
            <v xml:space="preserve">         Physical</v>
          </cell>
          <cell r="C207" t="str">
            <v>IMTEXAS</v>
          </cell>
          <cell r="D207" t="str">
            <v>PHY</v>
          </cell>
          <cell r="E207">
            <v>575.45079999999996</v>
          </cell>
          <cell r="G207">
            <v>0</v>
          </cell>
          <cell r="I207">
            <v>0</v>
          </cell>
        </row>
        <row r="208">
          <cell r="A208" t="str">
            <v xml:space="preserve">         Nymex Based Price</v>
          </cell>
          <cell r="C208" t="str">
            <v>IMTEXASP</v>
          </cell>
          <cell r="D208" t="str">
            <v>PHY</v>
          </cell>
          <cell r="E208">
            <v>0</v>
          </cell>
          <cell r="G208">
            <v>0</v>
          </cell>
          <cell r="I208">
            <v>0</v>
          </cell>
        </row>
        <row r="209">
          <cell r="A209" t="str">
            <v xml:space="preserve">         Index</v>
          </cell>
          <cell r="C209" t="str">
            <v>IMTEXASI</v>
          </cell>
          <cell r="D209" t="str">
            <v>M</v>
          </cell>
          <cell r="E209">
            <v>0</v>
          </cell>
          <cell r="G209">
            <v>0</v>
          </cell>
          <cell r="I209">
            <v>0</v>
          </cell>
        </row>
        <row r="210">
          <cell r="A210" t="str">
            <v xml:space="preserve">         Financial Index</v>
          </cell>
          <cell r="C210" t="str">
            <v>IMTEXASI</v>
          </cell>
          <cell r="D210" t="str">
            <v>I</v>
          </cell>
          <cell r="E210">
            <v>0</v>
          </cell>
          <cell r="G210">
            <v>0</v>
          </cell>
          <cell r="I210">
            <v>0</v>
          </cell>
        </row>
        <row r="211">
          <cell r="A211" t="str">
            <v xml:space="preserve">         Gas Daily</v>
          </cell>
          <cell r="C211" t="str">
            <v>IMTEXAS</v>
          </cell>
          <cell r="D211" t="str">
            <v>G</v>
          </cell>
          <cell r="E211">
            <v>-538.9</v>
          </cell>
          <cell r="G211">
            <v>0</v>
          </cell>
          <cell r="I211">
            <v>0</v>
          </cell>
        </row>
        <row r="212">
          <cell r="A212" t="str">
            <v xml:space="preserve">         Basis - Notional</v>
          </cell>
          <cell r="C212" t="str">
            <v>IMTEXAS</v>
          </cell>
          <cell r="D212" t="str">
            <v>D</v>
          </cell>
          <cell r="E212">
            <v>0</v>
          </cell>
          <cell r="G212">
            <v>0</v>
          </cell>
          <cell r="H212">
            <v>0</v>
          </cell>
          <cell r="I212">
            <v>117.7445</v>
          </cell>
        </row>
        <row r="213">
          <cell r="A213" t="str">
            <v xml:space="preserve">         Basis - Equivalent</v>
          </cell>
          <cell r="C213" t="str">
            <v>IMTEXAS</v>
          </cell>
          <cell r="D213" t="str">
            <v>D</v>
          </cell>
          <cell r="E213">
            <v>0</v>
          </cell>
          <cell r="G213">
            <v>0</v>
          </cell>
          <cell r="I213">
            <v>-10.8124</v>
          </cell>
        </row>
        <row r="214">
          <cell r="A214" t="str">
            <v xml:space="preserve">         Price</v>
          </cell>
          <cell r="C214" t="str">
            <v>IMTEXAS</v>
          </cell>
          <cell r="D214" t="str">
            <v>P</v>
          </cell>
          <cell r="E214">
            <v>0</v>
          </cell>
          <cell r="G214">
            <v>0</v>
          </cell>
          <cell r="I214">
            <v>291.69069999999999</v>
          </cell>
        </row>
        <row r="215">
          <cell r="A215" t="str">
            <v>Tom</v>
          </cell>
          <cell r="E215">
            <v>36.550799999999981</v>
          </cell>
          <cell r="G215">
            <v>0</v>
          </cell>
          <cell r="I215">
            <v>280.87829999999997</v>
          </cell>
        </row>
        <row r="216">
          <cell r="A216" t="str">
            <v xml:space="preserve">      WEST</v>
          </cell>
        </row>
        <row r="217">
          <cell r="A217" t="str">
            <v xml:space="preserve">         Physical</v>
          </cell>
          <cell r="C217" t="str">
            <v>IMWEST</v>
          </cell>
          <cell r="D217" t="str">
            <v>PHY</v>
          </cell>
          <cell r="E217">
            <v>-255.4838</v>
          </cell>
          <cell r="G217">
            <v>0</v>
          </cell>
          <cell r="I217">
            <v>0</v>
          </cell>
        </row>
        <row r="218">
          <cell r="A218" t="str">
            <v xml:space="preserve">         Nymex Based Price</v>
          </cell>
          <cell r="C218" t="str">
            <v>IMWESTP</v>
          </cell>
          <cell r="D218" t="str">
            <v>PHY</v>
          </cell>
          <cell r="E218">
            <v>0</v>
          </cell>
          <cell r="G218">
            <v>0</v>
          </cell>
          <cell r="I218">
            <v>0</v>
          </cell>
        </row>
        <row r="219">
          <cell r="A219" t="str">
            <v xml:space="preserve">         Index</v>
          </cell>
          <cell r="C219" t="str">
            <v>IMWESTI</v>
          </cell>
          <cell r="D219" t="str">
            <v>M</v>
          </cell>
          <cell r="E219">
            <v>0</v>
          </cell>
          <cell r="G219">
            <v>0</v>
          </cell>
          <cell r="I219">
            <v>0</v>
          </cell>
        </row>
        <row r="220">
          <cell r="A220" t="str">
            <v xml:space="preserve">         Gas Daily</v>
          </cell>
          <cell r="C220" t="str">
            <v>IMWEST</v>
          </cell>
          <cell r="D220" t="str">
            <v>G</v>
          </cell>
          <cell r="E220">
            <v>191.25</v>
          </cell>
          <cell r="G220">
            <v>0</v>
          </cell>
          <cell r="I220">
            <v>0</v>
          </cell>
        </row>
        <row r="221">
          <cell r="A221" t="str">
            <v xml:space="preserve">         Basis - Notional</v>
          </cell>
          <cell r="C221" t="str">
            <v>IMWEST</v>
          </cell>
          <cell r="D221" t="str">
            <v>D</v>
          </cell>
          <cell r="E221">
            <v>0</v>
          </cell>
          <cell r="G221">
            <v>0</v>
          </cell>
          <cell r="I221">
            <v>-249.58099999999999</v>
          </cell>
        </row>
        <row r="222">
          <cell r="A222" t="str">
            <v xml:space="preserve">         Basis - Equivalent</v>
          </cell>
          <cell r="C222" t="str">
            <v>IMWEST</v>
          </cell>
          <cell r="D222" t="str">
            <v>D</v>
          </cell>
          <cell r="E222">
            <v>0</v>
          </cell>
          <cell r="G222">
            <v>0</v>
          </cell>
          <cell r="I222">
            <v>-155.05850000000001</v>
          </cell>
        </row>
        <row r="223">
          <cell r="A223" t="str">
            <v xml:space="preserve">         Price</v>
          </cell>
          <cell r="C223" t="str">
            <v>IMWEST</v>
          </cell>
          <cell r="D223" t="str">
            <v>P</v>
          </cell>
          <cell r="E223">
            <v>0</v>
          </cell>
          <cell r="G223">
            <v>0</v>
          </cell>
          <cell r="I223">
            <v>-89.125600000000006</v>
          </cell>
        </row>
        <row r="224">
          <cell r="A224" t="str">
            <v>Bob</v>
          </cell>
          <cell r="E224">
            <v>-64.233800000000002</v>
          </cell>
          <cell r="G224">
            <v>0</v>
          </cell>
          <cell r="I224">
            <v>-244.1841</v>
          </cell>
        </row>
        <row r="226">
          <cell r="A226" t="str">
            <v xml:space="preserve">       TOTAL INTRAMONTH TRADING</v>
          </cell>
        </row>
        <row r="227">
          <cell r="A227" t="str">
            <v xml:space="preserve">         Physical</v>
          </cell>
          <cell r="E227">
            <v>2223.3382999999999</v>
          </cell>
          <cell r="G227">
            <v>-49.179200000000002</v>
          </cell>
          <cell r="I227">
            <v>78.910799999999995</v>
          </cell>
        </row>
        <row r="228">
          <cell r="A228" t="str">
            <v xml:space="preserve">         Nymex Based Price</v>
          </cell>
          <cell r="E228">
            <v>0</v>
          </cell>
          <cell r="G228">
            <v>0</v>
          </cell>
          <cell r="I228">
            <v>-49.210999999999999</v>
          </cell>
        </row>
        <row r="229">
          <cell r="A229" t="str">
            <v xml:space="preserve">         Index</v>
          </cell>
          <cell r="E229">
            <v>198.92859999999999</v>
          </cell>
          <cell r="G229">
            <v>474.94109999999995</v>
          </cell>
          <cell r="I229">
            <v>812.51</v>
          </cell>
        </row>
        <row r="230">
          <cell r="A230" t="str">
            <v xml:space="preserve">         Gas Daily</v>
          </cell>
          <cell r="E230">
            <v>-2066.1111000000001</v>
          </cell>
          <cell r="G230">
            <v>-5.9900000000000029</v>
          </cell>
          <cell r="I230">
            <v>-5.9799999999999995</v>
          </cell>
        </row>
        <row r="231">
          <cell r="A231" t="str">
            <v xml:space="preserve">         Basis - Notional</v>
          </cell>
          <cell r="E231">
            <v>0</v>
          </cell>
          <cell r="G231">
            <v>822.12729999999999</v>
          </cell>
          <cell r="I231">
            <v>135.22069999999999</v>
          </cell>
        </row>
        <row r="232">
          <cell r="A232" t="str">
            <v xml:space="preserve">         Basis - Equivalent</v>
          </cell>
          <cell r="E232">
            <v>0</v>
          </cell>
          <cell r="G232">
            <v>6.8750000000000009</v>
          </cell>
          <cell r="I232">
            <v>-126.8169</v>
          </cell>
        </row>
        <row r="233">
          <cell r="A233" t="str">
            <v xml:space="preserve">         Price</v>
          </cell>
          <cell r="E233">
            <v>0</v>
          </cell>
          <cell r="G233">
            <v>-788.88649999999996</v>
          </cell>
          <cell r="I233">
            <v>-43.663400000000003</v>
          </cell>
        </row>
        <row r="234">
          <cell r="A234" t="str">
            <v>TOTAL:</v>
          </cell>
          <cell r="E234">
            <v>157.22719999999981</v>
          </cell>
          <cell r="G234">
            <v>-837.1807</v>
          </cell>
          <cell r="I234">
            <v>-97.549500000000023</v>
          </cell>
        </row>
        <row r="237">
          <cell r="A237" t="str">
            <v xml:space="preserve">  TRANSPORT</v>
          </cell>
        </row>
        <row r="238">
          <cell r="A238" t="str">
            <v xml:space="preserve">       Physical</v>
          </cell>
          <cell r="C238" t="str">
            <v>TRANSPORT</v>
          </cell>
          <cell r="D238" t="str">
            <v>PHY</v>
          </cell>
          <cell r="E238">
            <v>0</v>
          </cell>
          <cell r="G238">
            <v>0</v>
          </cell>
          <cell r="I238">
            <v>0</v>
          </cell>
        </row>
        <row r="239">
          <cell r="A239" t="str">
            <v xml:space="preserve">       Basis - Notional</v>
          </cell>
          <cell r="C239" t="str">
            <v>TRANSPORT</v>
          </cell>
          <cell r="D239" t="str">
            <v>D</v>
          </cell>
          <cell r="E239">
            <v>0</v>
          </cell>
          <cell r="G239">
            <v>0</v>
          </cell>
          <cell r="I239">
            <v>0</v>
          </cell>
        </row>
        <row r="240">
          <cell r="A240" t="str">
            <v xml:space="preserve">       Basis - Equivalent</v>
          </cell>
          <cell r="C240" t="str">
            <v>TRANSPORT</v>
          </cell>
          <cell r="D240" t="str">
            <v>D</v>
          </cell>
          <cell r="E240">
            <v>0</v>
          </cell>
          <cell r="G240">
            <v>0</v>
          </cell>
          <cell r="I240">
            <v>0</v>
          </cell>
        </row>
        <row r="241">
          <cell r="A241" t="str">
            <v xml:space="preserve">       Price</v>
          </cell>
          <cell r="C241" t="str">
            <v>TRANSPORT</v>
          </cell>
          <cell r="D241" t="str">
            <v>P</v>
          </cell>
          <cell r="E241">
            <v>0</v>
          </cell>
          <cell r="G241">
            <v>0</v>
          </cell>
          <cell r="I241">
            <v>0</v>
          </cell>
        </row>
        <row r="242">
          <cell r="A242" t="str">
            <v>TOTAL:</v>
          </cell>
          <cell r="E242">
            <v>0</v>
          </cell>
          <cell r="G242">
            <v>0</v>
          </cell>
          <cell r="I242">
            <v>0</v>
          </cell>
        </row>
        <row r="244">
          <cell r="A244" t="str">
            <v>TOTAL SHORT TERM GAS TRADING</v>
          </cell>
        </row>
        <row r="245">
          <cell r="A245" t="str">
            <v xml:space="preserve">       Physical</v>
          </cell>
          <cell r="E245">
            <v>2223.3382999999999</v>
          </cell>
          <cell r="G245">
            <v>-49.179200000000002</v>
          </cell>
          <cell r="I245">
            <v>78.910799999999995</v>
          </cell>
        </row>
        <row r="246">
          <cell r="A246" t="str">
            <v xml:space="preserve">       Nymex Based Price</v>
          </cell>
          <cell r="E246">
            <v>0</v>
          </cell>
          <cell r="G246">
            <v>0</v>
          </cell>
          <cell r="I246">
            <v>-49.210999999999999</v>
          </cell>
        </row>
        <row r="247">
          <cell r="A247" t="str">
            <v xml:space="preserve">       Index</v>
          </cell>
          <cell r="E247">
            <v>198.92859999999999</v>
          </cell>
          <cell r="G247">
            <v>474.94109999999995</v>
          </cell>
          <cell r="I247">
            <v>812.51</v>
          </cell>
        </row>
        <row r="248">
          <cell r="A248" t="str">
            <v xml:space="preserve">       Gas Daily</v>
          </cell>
          <cell r="E248">
            <v>-2066.1111000000001</v>
          </cell>
          <cell r="G248">
            <v>-5.9900000000000029</v>
          </cell>
          <cell r="I248">
            <v>-5.9799999999999995</v>
          </cell>
        </row>
        <row r="249">
          <cell r="A249" t="str">
            <v xml:space="preserve">       Basis - Notional</v>
          </cell>
          <cell r="E249">
            <v>0</v>
          </cell>
          <cell r="G249">
            <v>822.12729999999999</v>
          </cell>
          <cell r="I249">
            <v>135.22069999999999</v>
          </cell>
        </row>
        <row r="250">
          <cell r="A250" t="str">
            <v xml:space="preserve">       Basis - Equivalent</v>
          </cell>
          <cell r="E250">
            <v>0</v>
          </cell>
          <cell r="G250">
            <v>6.8750000000000009</v>
          </cell>
          <cell r="I250">
            <v>-126.8169</v>
          </cell>
        </row>
        <row r="251">
          <cell r="A251" t="str">
            <v xml:space="preserve">       Price</v>
          </cell>
          <cell r="E251">
            <v>0</v>
          </cell>
          <cell r="G251">
            <v>-788.88649999999996</v>
          </cell>
          <cell r="I251">
            <v>-43.663400000000003</v>
          </cell>
        </row>
        <row r="252">
          <cell r="A252" t="str">
            <v>TOTAL:</v>
          </cell>
          <cell r="E252">
            <v>157.22719999999981</v>
          </cell>
          <cell r="G252">
            <v>-837.1807</v>
          </cell>
          <cell r="I252">
            <v>-97.549500000000023</v>
          </cell>
        </row>
        <row r="254">
          <cell r="A254" t="str">
            <v>TOTAL GAS TRADING</v>
          </cell>
        </row>
        <row r="256">
          <cell r="A256" t="str">
            <v xml:space="preserve">       Physical</v>
          </cell>
          <cell r="E256">
            <v>2223.3382999999999</v>
          </cell>
          <cell r="G256">
            <v>-49.179200000000002</v>
          </cell>
          <cell r="I256">
            <v>78.910799999999995</v>
          </cell>
        </row>
        <row r="257">
          <cell r="A257" t="str">
            <v xml:space="preserve">       Gas Daily</v>
          </cell>
          <cell r="E257">
            <v>-2124.3270000000002</v>
          </cell>
          <cell r="G257">
            <v>114.00999999999999</v>
          </cell>
          <cell r="I257">
            <v>92.471499999999992</v>
          </cell>
        </row>
        <row r="258">
          <cell r="A258" t="str">
            <v xml:space="preserve">       Basis - Notional</v>
          </cell>
          <cell r="E258">
            <v>0</v>
          </cell>
          <cell r="G258">
            <v>822.12729999999999</v>
          </cell>
          <cell r="I258">
            <v>5699.2444000000005</v>
          </cell>
        </row>
        <row r="259">
          <cell r="A259" t="str">
            <v xml:space="preserve">       Basis - Equivalent</v>
          </cell>
          <cell r="E259">
            <v>0</v>
          </cell>
          <cell r="G259">
            <v>6.8750000000000009</v>
          </cell>
          <cell r="I259">
            <v>-619.92510000000004</v>
          </cell>
        </row>
        <row r="260">
          <cell r="A260" t="str">
            <v xml:space="preserve">       Price</v>
          </cell>
          <cell r="E260">
            <v>0</v>
          </cell>
          <cell r="G260">
            <v>-757.88649999999996</v>
          </cell>
          <cell r="I260">
            <v>-3612.2145999999998</v>
          </cell>
        </row>
        <row r="261">
          <cell r="A261" t="str">
            <v xml:space="preserve">       Price KC Exch</v>
          </cell>
          <cell r="E261">
            <v>0</v>
          </cell>
          <cell r="G261">
            <v>0</v>
          </cell>
          <cell r="I261">
            <v>1</v>
          </cell>
        </row>
        <row r="262">
          <cell r="A262" t="str">
            <v>TOTAL:</v>
          </cell>
          <cell r="E262">
            <v>99.011299999999665</v>
          </cell>
          <cell r="G262">
            <v>-686.1807</v>
          </cell>
          <cell r="I262">
            <v>-4059.7574</v>
          </cell>
        </row>
        <row r="263">
          <cell r="A263" t="str">
            <v>Previous Day Change</v>
          </cell>
          <cell r="E263">
            <v>99.011299999999665</v>
          </cell>
          <cell r="G263">
            <v>-655.1807</v>
          </cell>
          <cell r="I263">
            <v>-4073.9308000000001</v>
          </cell>
        </row>
        <row r="266">
          <cell r="A266" t="str">
            <v>NYMEX Price Change</v>
          </cell>
        </row>
      </sheetData>
      <sheetData sheetId="16">
        <row r="7">
          <cell r="A7" t="str">
            <v xml:space="preserve">   (Positions in Cont. Equiv.)     From:</v>
          </cell>
          <cell r="E7">
            <v>36708</v>
          </cell>
          <cell r="G7">
            <v>36739</v>
          </cell>
          <cell r="I7">
            <v>36770</v>
          </cell>
        </row>
        <row r="8">
          <cell r="A8" t="str">
            <v>To:</v>
          </cell>
          <cell r="E8">
            <v>36708</v>
          </cell>
          <cell r="G8">
            <v>36739</v>
          </cell>
          <cell r="I8">
            <v>36770</v>
          </cell>
        </row>
        <row r="10">
          <cell r="A10" t="str">
            <v>NG-Price</v>
          </cell>
        </row>
        <row r="11">
          <cell r="E11">
            <v>0</v>
          </cell>
          <cell r="G11">
            <v>-2750.3223999999996</v>
          </cell>
          <cell r="I11">
            <v>-2726.0825000000004</v>
          </cell>
        </row>
        <row r="14">
          <cell r="A14" t="str">
            <v xml:space="preserve">  FIRM TRADING</v>
          </cell>
        </row>
        <row r="15">
          <cell r="A15" t="str">
            <v xml:space="preserve">      EAST</v>
          </cell>
        </row>
        <row r="16">
          <cell r="A16" t="str">
            <v>Sandra</v>
          </cell>
          <cell r="E16">
            <v>0</v>
          </cell>
          <cell r="G16">
            <v>234.45249999999999</v>
          </cell>
          <cell r="I16">
            <v>-2.4574999999999996</v>
          </cell>
        </row>
        <row r="18">
          <cell r="A18" t="str">
            <v xml:space="preserve">      NORTHEAST</v>
          </cell>
        </row>
        <row r="19">
          <cell r="A19" t="str">
            <v>Mckay</v>
          </cell>
          <cell r="E19">
            <v>17</v>
          </cell>
          <cell r="G19">
            <v>54.025100000000002</v>
          </cell>
          <cell r="I19">
            <v>3.7655000000000003</v>
          </cell>
        </row>
        <row r="21">
          <cell r="A21" t="str">
            <v xml:space="preserve">      CENTRAL</v>
          </cell>
        </row>
        <row r="22">
          <cell r="A22" t="str">
            <v>Fletch</v>
          </cell>
          <cell r="E22">
            <v>119</v>
          </cell>
          <cell r="G22">
            <v>-794.0498</v>
          </cell>
          <cell r="I22">
            <v>-618.35810000000004</v>
          </cell>
        </row>
        <row r="24">
          <cell r="A24" t="str">
            <v xml:space="preserve">      PEOPLES</v>
          </cell>
        </row>
        <row r="25">
          <cell r="A25" t="str">
            <v xml:space="preserve">         Gas Daily</v>
          </cell>
          <cell r="C25" t="str">
            <v>PEOPLES</v>
          </cell>
          <cell r="D25" t="str">
            <v>G</v>
          </cell>
          <cell r="E25">
            <v>0</v>
          </cell>
          <cell r="G25">
            <v>0</v>
          </cell>
          <cell r="I25">
            <v>0</v>
          </cell>
        </row>
        <row r="26">
          <cell r="A26" t="str">
            <v xml:space="preserve">         Index</v>
          </cell>
          <cell r="C26" t="str">
            <v>PEOPLES</v>
          </cell>
          <cell r="D26" t="str">
            <v>I</v>
          </cell>
          <cell r="E26">
            <v>0</v>
          </cell>
          <cell r="G26">
            <v>0</v>
          </cell>
          <cell r="I26">
            <v>0</v>
          </cell>
        </row>
        <row r="27">
          <cell r="A27" t="str">
            <v xml:space="preserve">         Basis - Notional</v>
          </cell>
          <cell r="C27" t="str">
            <v>PEOPLES</v>
          </cell>
          <cell r="D27" t="str">
            <v>D</v>
          </cell>
          <cell r="E27">
            <v>0</v>
          </cell>
          <cell r="G27">
            <v>0</v>
          </cell>
          <cell r="I27">
            <v>0</v>
          </cell>
        </row>
        <row r="28">
          <cell r="A28" t="str">
            <v xml:space="preserve">         Basis - Equivalent</v>
          </cell>
          <cell r="C28" t="str">
            <v>PEOPLES</v>
          </cell>
          <cell r="D28" t="str">
            <v>D</v>
          </cell>
          <cell r="E28">
            <v>0</v>
          </cell>
          <cell r="G28">
            <v>0</v>
          </cell>
          <cell r="I28">
            <v>0</v>
          </cell>
        </row>
        <row r="29">
          <cell r="A29" t="str">
            <v xml:space="preserve">         Price</v>
          </cell>
          <cell r="C29" t="str">
            <v>PEOPLES</v>
          </cell>
          <cell r="D29" t="str">
            <v>P</v>
          </cell>
          <cell r="E29">
            <v>0</v>
          </cell>
          <cell r="G29">
            <v>0</v>
          </cell>
          <cell r="I29">
            <v>0</v>
          </cell>
        </row>
        <row r="30">
          <cell r="A30" t="str">
            <v xml:space="preserve">         Price KC Exch</v>
          </cell>
          <cell r="C30" t="str">
            <v>PEOPLES</v>
          </cell>
          <cell r="D30" t="str">
            <v>KC</v>
          </cell>
          <cell r="E30">
            <v>0</v>
          </cell>
          <cell r="G30">
            <v>0</v>
          </cell>
          <cell r="I30">
            <v>0</v>
          </cell>
        </row>
        <row r="31">
          <cell r="E31">
            <v>0</v>
          </cell>
          <cell r="G31">
            <v>0</v>
          </cell>
          <cell r="I31">
            <v>0</v>
          </cell>
        </row>
        <row r="33">
          <cell r="A33" t="str">
            <v xml:space="preserve">      TEXAS</v>
          </cell>
        </row>
        <row r="34">
          <cell r="A34" t="str">
            <v>Greg</v>
          </cell>
          <cell r="E34">
            <v>0</v>
          </cell>
          <cell r="G34">
            <v>-219.38059999999999</v>
          </cell>
          <cell r="I34">
            <v>0.2319</v>
          </cell>
        </row>
        <row r="36">
          <cell r="A36" t="str">
            <v xml:space="preserve">      WEST</v>
          </cell>
        </row>
        <row r="37">
          <cell r="A37" t="str">
            <v>K. Holst</v>
          </cell>
          <cell r="E37">
            <v>-18</v>
          </cell>
          <cell r="G37">
            <v>-1.3355999999999995</v>
          </cell>
          <cell r="I37">
            <v>-20.386700000000005</v>
          </cell>
        </row>
        <row r="39">
          <cell r="A39" t="str">
            <v xml:space="preserve">      DENVER</v>
          </cell>
        </row>
        <row r="40">
          <cell r="A40" t="str">
            <v>Lucci</v>
          </cell>
          <cell r="E40">
            <v>0</v>
          </cell>
          <cell r="G40">
            <v>18.714000000000002</v>
          </cell>
          <cell r="I40">
            <v>1.6580999999999999</v>
          </cell>
        </row>
        <row r="42">
          <cell r="A42" t="str">
            <v xml:space="preserve">       GAS DAILY - EAST</v>
          </cell>
        </row>
        <row r="43">
          <cell r="A43" t="str">
            <v>Kate</v>
          </cell>
          <cell r="E43">
            <v>238.76499999999999</v>
          </cell>
          <cell r="G43">
            <v>-187.34870000000001</v>
          </cell>
          <cell r="I43">
            <v>0</v>
          </cell>
        </row>
        <row r="45">
          <cell r="A45" t="str">
            <v xml:space="preserve">       GAS DAILY OPTION</v>
          </cell>
        </row>
        <row r="46">
          <cell r="A46" t="str">
            <v>Pete</v>
          </cell>
          <cell r="E46">
            <v>-21.682500000000001</v>
          </cell>
          <cell r="G46">
            <v>-19.400000000000006</v>
          </cell>
          <cell r="I46">
            <v>14.400000000000006</v>
          </cell>
        </row>
        <row r="48">
          <cell r="A48" t="str">
            <v xml:space="preserve">       GAS DAILY - WEST</v>
          </cell>
        </row>
        <row r="49">
          <cell r="A49" t="str">
            <v>Mike</v>
          </cell>
          <cell r="E49">
            <v>87.291600000000003</v>
          </cell>
          <cell r="G49">
            <v>-1039.1028000000001</v>
          </cell>
          <cell r="I49">
            <v>-63.415600000000005</v>
          </cell>
        </row>
        <row r="51">
          <cell r="A51" t="str">
            <v xml:space="preserve">       GAS DAILY - HUB</v>
          </cell>
        </row>
        <row r="52">
          <cell r="A52" t="str">
            <v>Pete</v>
          </cell>
          <cell r="E52">
            <v>-241.82499999999999</v>
          </cell>
          <cell r="G52">
            <v>455.9151</v>
          </cell>
          <cell r="I52">
            <v>0</v>
          </cell>
        </row>
        <row r="54">
          <cell r="A54" t="str">
            <v xml:space="preserve">       GAS DAILY - Texas</v>
          </cell>
        </row>
        <row r="55">
          <cell r="A55" t="str">
            <v>Carey</v>
          </cell>
          <cell r="E55">
            <v>-88.4</v>
          </cell>
          <cell r="G55">
            <v>130.89500000000001</v>
          </cell>
          <cell r="I55">
            <v>16.349299999999999</v>
          </cell>
        </row>
        <row r="57">
          <cell r="A57" t="str">
            <v xml:space="preserve">       GAS DAILY - CENTRAL</v>
          </cell>
        </row>
        <row r="58">
          <cell r="A58" t="str">
            <v>Eva</v>
          </cell>
          <cell r="E58">
            <v>24.831900000000001</v>
          </cell>
          <cell r="G58">
            <v>4.6667999999999994</v>
          </cell>
          <cell r="I58">
            <v>4.4588999999999999</v>
          </cell>
        </row>
        <row r="60">
          <cell r="A60" t="str">
            <v xml:space="preserve">       PIPE OPTIONS</v>
          </cell>
        </row>
        <row r="61">
          <cell r="A61" t="str">
            <v>L. May</v>
          </cell>
          <cell r="E61">
            <v>0</v>
          </cell>
          <cell r="G61">
            <v>-96.110799999999998</v>
          </cell>
          <cell r="I61">
            <v>-49.098799999999983</v>
          </cell>
        </row>
        <row r="63">
          <cell r="A63" t="str">
            <v xml:space="preserve">       TRANSPORTATION</v>
          </cell>
        </row>
        <row r="64">
          <cell r="A64" t="str">
            <v>Fuzz</v>
          </cell>
          <cell r="E64">
            <v>0</v>
          </cell>
          <cell r="G64">
            <v>0</v>
          </cell>
          <cell r="I64">
            <v>0</v>
          </cell>
        </row>
        <row r="66">
          <cell r="A66" t="str">
            <v xml:space="preserve">      STORAGE</v>
          </cell>
        </row>
        <row r="67">
          <cell r="A67" t="str">
            <v>Jim</v>
          </cell>
          <cell r="E67">
            <v>0</v>
          </cell>
          <cell r="G67">
            <v>212.93960000000004</v>
          </cell>
          <cell r="I67">
            <v>337.78809999999999</v>
          </cell>
        </row>
        <row r="69">
          <cell r="A69" t="str">
            <v xml:space="preserve">      EXECUTIVE SPEC</v>
          </cell>
        </row>
        <row r="70">
          <cell r="A70" t="str">
            <v>Jeff</v>
          </cell>
          <cell r="E70">
            <v>0</v>
          </cell>
          <cell r="G70">
            <v>99.653599999999997</v>
          </cell>
          <cell r="I70">
            <v>0</v>
          </cell>
        </row>
        <row r="72">
          <cell r="A72" t="str">
            <v xml:space="preserve">      TECH TRADING</v>
          </cell>
        </row>
        <row r="73">
          <cell r="A73" t="str">
            <v>Tricia</v>
          </cell>
          <cell r="E73">
            <v>0</v>
          </cell>
          <cell r="G73">
            <v>0</v>
          </cell>
          <cell r="I73">
            <v>0</v>
          </cell>
        </row>
        <row r="75">
          <cell r="A75" t="str">
            <v xml:space="preserve">       TOTAL FIRM TRADING</v>
          </cell>
        </row>
        <row r="76">
          <cell r="E76" t="e">
            <v>#REF!</v>
          </cell>
          <cell r="G76" t="e">
            <v>#REF!</v>
          </cell>
          <cell r="I76" t="e">
            <v>#REF!</v>
          </cell>
        </row>
        <row r="78">
          <cell r="A78" t="str">
            <v>TOTAL LONG TERM GAS TRADING</v>
          </cell>
        </row>
        <row r="80">
          <cell r="A80" t="str">
            <v>TOTAL:</v>
          </cell>
          <cell r="E80" t="e">
            <v>#REF!</v>
          </cell>
          <cell r="G80" t="e">
            <v>#REF!</v>
          </cell>
          <cell r="I80" t="e">
            <v>#REF!</v>
          </cell>
        </row>
        <row r="83">
          <cell r="A83" t="str">
            <v xml:space="preserve">  INTRAMONTH TRADING</v>
          </cell>
        </row>
        <row r="84">
          <cell r="A84" t="str">
            <v xml:space="preserve">      EAST</v>
          </cell>
        </row>
        <row r="85">
          <cell r="A85" t="str">
            <v>Scott</v>
          </cell>
          <cell r="E85">
            <v>616.38619999999992</v>
          </cell>
          <cell r="G85">
            <v>-318.84549999999996</v>
          </cell>
          <cell r="I85">
            <v>-13.091600000000003</v>
          </cell>
        </row>
        <row r="87">
          <cell r="A87" t="str">
            <v xml:space="preserve">      CENTRAL</v>
          </cell>
        </row>
        <row r="88">
          <cell r="A88" t="str">
            <v>Hunter</v>
          </cell>
          <cell r="E88">
            <v>424.66690000000017</v>
          </cell>
          <cell r="G88">
            <v>-414.77760000000001</v>
          </cell>
          <cell r="I88">
            <v>-25.848699999999994</v>
          </cell>
        </row>
        <row r="90">
          <cell r="A90" t="str">
            <v xml:space="preserve">      TEXAS/WAHA</v>
          </cell>
        </row>
        <row r="91">
          <cell r="A91" t="str">
            <v>Tom</v>
          </cell>
          <cell r="E91">
            <v>36.550799999999981</v>
          </cell>
          <cell r="G91">
            <v>280.87829999999997</v>
          </cell>
          <cell r="I91">
            <v>4.4753999999999996</v>
          </cell>
        </row>
        <row r="93">
          <cell r="A93" t="str">
            <v xml:space="preserve">      WEST</v>
          </cell>
        </row>
        <row r="94">
          <cell r="A94" t="str">
            <v>Phillip</v>
          </cell>
          <cell r="E94">
            <v>-55.733800000000002</v>
          </cell>
          <cell r="G94">
            <v>-175.70759999999999</v>
          </cell>
          <cell r="I94">
            <v>-119.4701</v>
          </cell>
        </row>
        <row r="96">
          <cell r="A96" t="str">
            <v xml:space="preserve">      DENVER</v>
          </cell>
        </row>
        <row r="97">
          <cell r="A97" t="str">
            <v>Lucci</v>
          </cell>
          <cell r="E97">
            <v>14.6591</v>
          </cell>
          <cell r="G97">
            <v>0</v>
          </cell>
          <cell r="I97">
            <v>0</v>
          </cell>
        </row>
        <row r="99">
          <cell r="A99" t="str">
            <v xml:space="preserve">       TOTAL INTRAMONTH TRADING</v>
          </cell>
        </row>
        <row r="100">
          <cell r="A100" t="str">
            <v>TOTAL:</v>
          </cell>
          <cell r="E100" t="e">
            <v>#REF!</v>
          </cell>
          <cell r="G100" t="e">
            <v>#REF!</v>
          </cell>
          <cell r="I100" t="e">
            <v>#REF!</v>
          </cell>
        </row>
        <row r="102">
          <cell r="A102" t="str">
            <v xml:space="preserve">  TRANSPORT</v>
          </cell>
        </row>
        <row r="103">
          <cell r="A103" t="str">
            <v>TOTAL:</v>
          </cell>
          <cell r="E103" t="e">
            <v>#REF!</v>
          </cell>
          <cell r="G103" t="e">
            <v>#REF!</v>
          </cell>
          <cell r="I103" t="e">
            <v>#REF!</v>
          </cell>
        </row>
        <row r="105">
          <cell r="A105" t="str">
            <v>TOTAL SHORT TERM GAS TRADING</v>
          </cell>
        </row>
        <row r="106">
          <cell r="A106" t="str">
            <v>TOTAL:</v>
          </cell>
          <cell r="E106" t="e">
            <v>#REF!</v>
          </cell>
          <cell r="G106" t="e">
            <v>#REF!</v>
          </cell>
          <cell r="I106" t="e">
            <v>#REF!</v>
          </cell>
        </row>
        <row r="108">
          <cell r="A108" t="str">
            <v>TOTAL GAS TRADING</v>
          </cell>
        </row>
        <row r="110">
          <cell r="A110" t="str">
            <v>TOTAL:</v>
          </cell>
          <cell r="E110">
            <v>933.15110000000004</v>
          </cell>
          <cell r="G110">
            <v>-4024.4539799999993</v>
          </cell>
          <cell r="I110">
            <v>-3256.8059199999998</v>
          </cell>
        </row>
        <row r="111">
          <cell r="A111" t="str">
            <v>Previous Day Change</v>
          </cell>
          <cell r="E111">
            <v>677.41937999999982</v>
          </cell>
          <cell r="G111">
            <v>-885.86561999999913</v>
          </cell>
          <cell r="I111">
            <v>-484.86520000000019</v>
          </cell>
        </row>
        <row r="114">
          <cell r="A114" t="str">
            <v>NYMEX Price Change</v>
          </cell>
        </row>
      </sheetData>
      <sheetData sheetId="17">
        <row r="7">
          <cell r="B7" t="str">
            <v>d8</v>
          </cell>
          <cell r="D7" t="str">
            <v>Cell Location</v>
          </cell>
          <cell r="E7" t="str">
            <v>d8</v>
          </cell>
        </row>
        <row r="8">
          <cell r="D8">
            <v>36312</v>
          </cell>
          <cell r="E8">
            <v>0.40250000000000002</v>
          </cell>
        </row>
        <row r="9">
          <cell r="B9">
            <v>36434</v>
          </cell>
          <cell r="D9">
            <v>36342</v>
          </cell>
          <cell r="E9">
            <v>0.4</v>
          </cell>
        </row>
        <row r="10">
          <cell r="D10">
            <v>36373</v>
          </cell>
          <cell r="E10">
            <v>0.75</v>
          </cell>
        </row>
        <row r="11">
          <cell r="D11">
            <v>36404</v>
          </cell>
          <cell r="E11">
            <v>0.55000000000000004</v>
          </cell>
        </row>
        <row r="12">
          <cell r="D12">
            <v>36434</v>
          </cell>
          <cell r="E12">
            <v>0.59</v>
          </cell>
        </row>
        <row r="13">
          <cell r="D13">
            <v>36465</v>
          </cell>
          <cell r="E13">
            <v>0.6</v>
          </cell>
        </row>
        <row r="14">
          <cell r="D14">
            <v>36495</v>
          </cell>
          <cell r="E14">
            <v>0.84750000000000003</v>
          </cell>
        </row>
        <row r="15">
          <cell r="D15">
            <v>36526</v>
          </cell>
          <cell r="E15">
            <v>0.4</v>
          </cell>
        </row>
        <row r="16">
          <cell r="D16">
            <v>36557</v>
          </cell>
          <cell r="E16">
            <v>0.6</v>
          </cell>
        </row>
        <row r="17">
          <cell r="D17">
            <v>36586</v>
          </cell>
          <cell r="E17">
            <v>0.4</v>
          </cell>
        </row>
        <row r="18">
          <cell r="D18">
            <v>36617</v>
          </cell>
          <cell r="E18">
            <v>0.45</v>
          </cell>
        </row>
        <row r="19">
          <cell r="D19">
            <v>36647</v>
          </cell>
          <cell r="E19">
            <v>0.2</v>
          </cell>
        </row>
        <row r="20">
          <cell r="D20">
            <v>36678</v>
          </cell>
          <cell r="E20">
            <v>0.45</v>
          </cell>
        </row>
        <row r="21">
          <cell r="D21">
            <v>36708</v>
          </cell>
          <cell r="E21">
            <v>0.6</v>
          </cell>
        </row>
        <row r="22">
          <cell r="D22">
            <v>36739</v>
          </cell>
          <cell r="E22">
            <v>0.65</v>
          </cell>
        </row>
        <row r="23">
          <cell r="D23">
            <v>36770</v>
          </cell>
          <cell r="E23">
            <v>0.66500000000000004</v>
          </cell>
        </row>
        <row r="24">
          <cell r="D24">
            <v>36800</v>
          </cell>
          <cell r="E24">
            <v>0.66749999999999998</v>
          </cell>
        </row>
        <row r="25">
          <cell r="D25">
            <v>36831</v>
          </cell>
          <cell r="E25">
            <v>0.67249999999999999</v>
          </cell>
        </row>
        <row r="26">
          <cell r="D26">
            <v>36861</v>
          </cell>
          <cell r="E26">
            <v>0.67249999999999999</v>
          </cell>
        </row>
        <row r="27">
          <cell r="D27">
            <v>36892</v>
          </cell>
          <cell r="E27">
            <v>0.67749999999999999</v>
          </cell>
        </row>
        <row r="28">
          <cell r="D28">
            <v>36923</v>
          </cell>
          <cell r="E28">
            <v>0.65249999999999997</v>
          </cell>
        </row>
        <row r="29">
          <cell r="D29">
            <v>36951</v>
          </cell>
          <cell r="E29">
            <v>0.57750000000000001</v>
          </cell>
        </row>
        <row r="30">
          <cell r="D30">
            <v>36982</v>
          </cell>
          <cell r="E30">
            <v>0.48749999999999999</v>
          </cell>
        </row>
        <row r="31">
          <cell r="D31">
            <v>37012</v>
          </cell>
          <cell r="E31">
            <v>0.42749999999999999</v>
          </cell>
        </row>
        <row r="32">
          <cell r="D32">
            <v>37043</v>
          </cell>
          <cell r="E32">
            <v>0.42249999999999999</v>
          </cell>
        </row>
        <row r="33">
          <cell r="D33">
            <v>37073</v>
          </cell>
          <cell r="E33">
            <v>0.41749999999999998</v>
          </cell>
        </row>
        <row r="34">
          <cell r="D34">
            <v>37104</v>
          </cell>
          <cell r="E34">
            <v>0.41749999999999998</v>
          </cell>
        </row>
        <row r="35">
          <cell r="D35">
            <v>37135</v>
          </cell>
          <cell r="E35">
            <v>0.41749999999999998</v>
          </cell>
        </row>
        <row r="36">
          <cell r="D36">
            <v>37165</v>
          </cell>
          <cell r="E36">
            <v>0.41749999999999998</v>
          </cell>
        </row>
        <row r="37">
          <cell r="D37">
            <v>37196</v>
          </cell>
          <cell r="E37">
            <v>0.42499999999999999</v>
          </cell>
        </row>
        <row r="38">
          <cell r="D38">
            <v>37226</v>
          </cell>
          <cell r="E38">
            <v>0.42749999999999999</v>
          </cell>
        </row>
        <row r="39">
          <cell r="D39">
            <v>37257</v>
          </cell>
          <cell r="E39">
            <v>0.43</v>
          </cell>
        </row>
        <row r="40">
          <cell r="D40">
            <v>37288</v>
          </cell>
          <cell r="E40">
            <v>0.42</v>
          </cell>
        </row>
        <row r="41">
          <cell r="D41">
            <v>37316</v>
          </cell>
          <cell r="E41">
            <v>0.39250000000000002</v>
          </cell>
        </row>
        <row r="42">
          <cell r="D42">
            <v>37347</v>
          </cell>
          <cell r="E42">
            <v>0.34499999999999997</v>
          </cell>
        </row>
        <row r="43">
          <cell r="D43">
            <v>37377</v>
          </cell>
          <cell r="E43">
            <v>0.33</v>
          </cell>
        </row>
        <row r="44">
          <cell r="D44">
            <v>37408</v>
          </cell>
          <cell r="E44">
            <v>0.32750000000000001</v>
          </cell>
        </row>
        <row r="45">
          <cell r="D45">
            <v>37438</v>
          </cell>
          <cell r="E45">
            <v>0.32500000000000001</v>
          </cell>
        </row>
        <row r="46">
          <cell r="D46">
            <v>37469</v>
          </cell>
          <cell r="E46">
            <v>0.32500000000000001</v>
          </cell>
        </row>
        <row r="47">
          <cell r="D47">
            <v>37500</v>
          </cell>
          <cell r="E47">
            <v>0.32500000000000001</v>
          </cell>
        </row>
        <row r="48">
          <cell r="D48">
            <v>37530</v>
          </cell>
          <cell r="E48">
            <v>0.33</v>
          </cell>
        </row>
        <row r="49">
          <cell r="D49">
            <v>37561</v>
          </cell>
          <cell r="E49">
            <v>0.33500000000000002</v>
          </cell>
        </row>
        <row r="50">
          <cell r="D50">
            <v>37591</v>
          </cell>
          <cell r="E50">
            <v>0.33750000000000002</v>
          </cell>
        </row>
        <row r="51">
          <cell r="D51">
            <v>37622</v>
          </cell>
          <cell r="E51">
            <v>0.34499999999999997</v>
          </cell>
        </row>
        <row r="52">
          <cell r="D52">
            <v>37653</v>
          </cell>
          <cell r="E52">
            <v>0.33500000000000002</v>
          </cell>
        </row>
        <row r="53">
          <cell r="D53">
            <v>37681</v>
          </cell>
          <cell r="E53">
            <v>0.32750000000000001</v>
          </cell>
        </row>
        <row r="54">
          <cell r="D54">
            <v>37712</v>
          </cell>
          <cell r="E54">
            <v>0.29749999999999999</v>
          </cell>
        </row>
        <row r="55">
          <cell r="D55">
            <v>37742</v>
          </cell>
          <cell r="E55">
            <v>0.29249999999999998</v>
          </cell>
        </row>
        <row r="56">
          <cell r="D56">
            <v>37773</v>
          </cell>
          <cell r="E56">
            <v>0.28999999999999998</v>
          </cell>
        </row>
        <row r="57">
          <cell r="D57">
            <v>37803</v>
          </cell>
          <cell r="E57">
            <v>0.28999999999999998</v>
          </cell>
        </row>
        <row r="58">
          <cell r="D58">
            <v>37834</v>
          </cell>
          <cell r="E58">
            <v>0.28999999999999998</v>
          </cell>
        </row>
        <row r="59">
          <cell r="D59">
            <v>37865</v>
          </cell>
          <cell r="E59">
            <v>0.28999999999999998</v>
          </cell>
        </row>
        <row r="60">
          <cell r="D60">
            <v>37895</v>
          </cell>
          <cell r="E60">
            <v>0.28999999999999998</v>
          </cell>
        </row>
        <row r="61">
          <cell r="D61">
            <v>37926</v>
          </cell>
          <cell r="E61">
            <v>0.29499999999999998</v>
          </cell>
        </row>
        <row r="62">
          <cell r="D62">
            <v>37956</v>
          </cell>
          <cell r="E62">
            <v>0.29749999999999999</v>
          </cell>
        </row>
        <row r="63">
          <cell r="D63">
            <v>37987</v>
          </cell>
          <cell r="E63">
            <v>0.30249999999999999</v>
          </cell>
        </row>
        <row r="64">
          <cell r="D64">
            <v>38018</v>
          </cell>
          <cell r="E64">
            <v>0.29749999999999999</v>
          </cell>
        </row>
        <row r="65">
          <cell r="D65">
            <v>38047</v>
          </cell>
          <cell r="E65">
            <v>0.29249999999999998</v>
          </cell>
        </row>
        <row r="66">
          <cell r="D66">
            <v>38078</v>
          </cell>
          <cell r="E66">
            <v>0.27250000000000002</v>
          </cell>
        </row>
        <row r="67">
          <cell r="D67">
            <v>38108</v>
          </cell>
          <cell r="E67">
            <v>0.27250000000000002</v>
          </cell>
        </row>
        <row r="68">
          <cell r="D68">
            <v>38139</v>
          </cell>
          <cell r="E68">
            <v>0.27250000000000002</v>
          </cell>
        </row>
        <row r="69">
          <cell r="D69">
            <v>38169</v>
          </cell>
          <cell r="E69">
            <v>0.27</v>
          </cell>
        </row>
        <row r="70">
          <cell r="D70">
            <v>38200</v>
          </cell>
          <cell r="E70">
            <v>0.27</v>
          </cell>
        </row>
        <row r="71">
          <cell r="D71">
            <v>38231</v>
          </cell>
          <cell r="E71">
            <v>0.27</v>
          </cell>
        </row>
        <row r="72">
          <cell r="D72">
            <v>38261</v>
          </cell>
          <cell r="E72">
            <v>0.27</v>
          </cell>
        </row>
        <row r="73">
          <cell r="D73">
            <v>38292</v>
          </cell>
          <cell r="E73">
            <v>0.27250000000000002</v>
          </cell>
        </row>
        <row r="74">
          <cell r="D74">
            <v>38322</v>
          </cell>
          <cell r="E74">
            <v>0.27500000000000002</v>
          </cell>
        </row>
        <row r="75">
          <cell r="D75">
            <v>38353</v>
          </cell>
          <cell r="E75">
            <v>0.28000000000000003</v>
          </cell>
        </row>
        <row r="76">
          <cell r="D76">
            <v>38384</v>
          </cell>
          <cell r="E76">
            <v>0.27500000000000002</v>
          </cell>
        </row>
        <row r="77">
          <cell r="D77">
            <v>38412</v>
          </cell>
          <cell r="E77">
            <v>0.27250000000000002</v>
          </cell>
        </row>
        <row r="78">
          <cell r="D78">
            <v>38443</v>
          </cell>
          <cell r="E78">
            <v>0.26</v>
          </cell>
        </row>
        <row r="79">
          <cell r="D79">
            <v>38473</v>
          </cell>
          <cell r="E79">
            <v>0.26</v>
          </cell>
        </row>
        <row r="80">
          <cell r="D80">
            <v>38504</v>
          </cell>
          <cell r="E80">
            <v>0.26</v>
          </cell>
        </row>
        <row r="81">
          <cell r="D81">
            <v>38534</v>
          </cell>
          <cell r="E81">
            <v>0.26</v>
          </cell>
        </row>
        <row r="82">
          <cell r="D82">
            <v>38565</v>
          </cell>
          <cell r="E82">
            <v>0.26</v>
          </cell>
        </row>
        <row r="83">
          <cell r="D83">
            <v>38596</v>
          </cell>
          <cell r="E83">
            <v>0.26</v>
          </cell>
        </row>
        <row r="84">
          <cell r="D84">
            <v>38626</v>
          </cell>
          <cell r="E84">
            <v>0.26</v>
          </cell>
        </row>
        <row r="85">
          <cell r="D85">
            <v>38657</v>
          </cell>
          <cell r="E85">
            <v>0.26</v>
          </cell>
        </row>
        <row r="86">
          <cell r="D86">
            <v>38687</v>
          </cell>
          <cell r="E86">
            <v>0.26250000000000001</v>
          </cell>
        </row>
        <row r="87">
          <cell r="D87">
            <v>38718</v>
          </cell>
          <cell r="E87">
            <v>0.26250000000000001</v>
          </cell>
        </row>
        <row r="88">
          <cell r="D88">
            <v>38749</v>
          </cell>
          <cell r="E88">
            <v>0.25750000000000001</v>
          </cell>
        </row>
        <row r="89">
          <cell r="D89">
            <v>38777</v>
          </cell>
          <cell r="E89">
            <v>0.25</v>
          </cell>
        </row>
        <row r="90">
          <cell r="D90">
            <v>38808</v>
          </cell>
          <cell r="E90">
            <v>0.1575</v>
          </cell>
        </row>
        <row r="91">
          <cell r="D91">
            <v>38838</v>
          </cell>
          <cell r="E91">
            <v>0.1575</v>
          </cell>
        </row>
        <row r="92">
          <cell r="D92">
            <v>38869</v>
          </cell>
          <cell r="E92">
            <v>0.1575</v>
          </cell>
        </row>
        <row r="93">
          <cell r="D93">
            <v>38899</v>
          </cell>
          <cell r="E93">
            <v>0.1575</v>
          </cell>
        </row>
        <row r="94">
          <cell r="D94">
            <v>38930</v>
          </cell>
          <cell r="E94">
            <v>0.1575</v>
          </cell>
        </row>
        <row r="95">
          <cell r="D95">
            <v>38961</v>
          </cell>
          <cell r="E95">
            <v>0.1575</v>
          </cell>
        </row>
        <row r="96">
          <cell r="D96">
            <v>38991</v>
          </cell>
          <cell r="E96">
            <v>0.1575</v>
          </cell>
        </row>
        <row r="97">
          <cell r="D97">
            <v>39022</v>
          </cell>
          <cell r="E97">
            <v>0.1575</v>
          </cell>
        </row>
        <row r="98">
          <cell r="D98">
            <v>39052</v>
          </cell>
          <cell r="E98">
            <v>0.1575</v>
          </cell>
        </row>
        <row r="99">
          <cell r="D99">
            <v>39083</v>
          </cell>
          <cell r="E99">
            <v>0.1575</v>
          </cell>
        </row>
        <row r="100">
          <cell r="D100">
            <v>39114</v>
          </cell>
          <cell r="E100">
            <v>0.1575</v>
          </cell>
        </row>
        <row r="101">
          <cell r="D101">
            <v>39142</v>
          </cell>
          <cell r="E101">
            <v>0.1575</v>
          </cell>
        </row>
        <row r="102">
          <cell r="D102">
            <v>39173</v>
          </cell>
          <cell r="E102">
            <v>0.1575</v>
          </cell>
        </row>
        <row r="103">
          <cell r="D103">
            <v>39203</v>
          </cell>
          <cell r="E103">
            <v>0.1575</v>
          </cell>
        </row>
        <row r="104">
          <cell r="D104">
            <v>39234</v>
          </cell>
          <cell r="E104">
            <v>0.1575</v>
          </cell>
        </row>
        <row r="105">
          <cell r="D105">
            <v>39264</v>
          </cell>
          <cell r="E105">
            <v>0.1575</v>
          </cell>
        </row>
        <row r="106">
          <cell r="D106">
            <v>39295</v>
          </cell>
          <cell r="E106">
            <v>0.1575</v>
          </cell>
        </row>
        <row r="107">
          <cell r="D107">
            <v>39326</v>
          </cell>
          <cell r="E107">
            <v>0.1575</v>
          </cell>
        </row>
        <row r="108">
          <cell r="D108">
            <v>39356</v>
          </cell>
          <cell r="E108">
            <v>0.1575</v>
          </cell>
        </row>
        <row r="109">
          <cell r="D109">
            <v>39387</v>
          </cell>
          <cell r="E109">
            <v>0.1575</v>
          </cell>
        </row>
        <row r="110">
          <cell r="D110">
            <v>39417</v>
          </cell>
          <cell r="E110">
            <v>0.1575</v>
          </cell>
        </row>
        <row r="111">
          <cell r="D111">
            <v>39448</v>
          </cell>
          <cell r="E111">
            <v>0.1575</v>
          </cell>
        </row>
        <row r="112">
          <cell r="D112">
            <v>39479</v>
          </cell>
          <cell r="E112">
            <v>0.1575</v>
          </cell>
        </row>
        <row r="113">
          <cell r="D113">
            <v>39508</v>
          </cell>
          <cell r="E113">
            <v>0.1575</v>
          </cell>
        </row>
        <row r="114">
          <cell r="D114">
            <v>39539</v>
          </cell>
          <cell r="E114">
            <v>0.1575</v>
          </cell>
        </row>
        <row r="115">
          <cell r="D115">
            <v>39569</v>
          </cell>
          <cell r="E115">
            <v>0.1575</v>
          </cell>
        </row>
        <row r="116">
          <cell r="D116">
            <v>39600</v>
          </cell>
          <cell r="E116">
            <v>0.1575</v>
          </cell>
        </row>
        <row r="117">
          <cell r="D117">
            <v>39630</v>
          </cell>
          <cell r="E117">
            <v>0.1575</v>
          </cell>
        </row>
        <row r="118">
          <cell r="D118">
            <v>39661</v>
          </cell>
          <cell r="E118">
            <v>0.1575</v>
          </cell>
        </row>
        <row r="119">
          <cell r="D119">
            <v>39692</v>
          </cell>
          <cell r="E119">
            <v>0.1575</v>
          </cell>
        </row>
        <row r="120">
          <cell r="D120">
            <v>39722</v>
          </cell>
          <cell r="E120">
            <v>0.1575</v>
          </cell>
        </row>
        <row r="121">
          <cell r="D121">
            <v>39753</v>
          </cell>
          <cell r="E121">
            <v>0.1575</v>
          </cell>
        </row>
        <row r="122">
          <cell r="D122">
            <v>39783</v>
          </cell>
          <cell r="E122">
            <v>0.1575</v>
          </cell>
        </row>
        <row r="123">
          <cell r="D123">
            <v>39814</v>
          </cell>
          <cell r="E123">
            <v>0.1575</v>
          </cell>
        </row>
        <row r="124">
          <cell r="D124">
            <v>39845</v>
          </cell>
          <cell r="E124">
            <v>0.1575</v>
          </cell>
        </row>
        <row r="125">
          <cell r="D125">
            <v>39873</v>
          </cell>
          <cell r="E125">
            <v>0.1575</v>
          </cell>
        </row>
        <row r="126">
          <cell r="D126">
            <v>39904</v>
          </cell>
          <cell r="E126">
            <v>0.1575</v>
          </cell>
        </row>
        <row r="127">
          <cell r="D127">
            <v>39934</v>
          </cell>
          <cell r="E127">
            <v>0.1575</v>
          </cell>
        </row>
        <row r="128">
          <cell r="D128">
            <v>39965</v>
          </cell>
          <cell r="E128">
            <v>0.1575</v>
          </cell>
        </row>
        <row r="129">
          <cell r="D129">
            <v>39995</v>
          </cell>
          <cell r="E129">
            <v>0.1575</v>
          </cell>
        </row>
        <row r="130">
          <cell r="D130">
            <v>40026</v>
          </cell>
          <cell r="E130">
            <v>0.1575</v>
          </cell>
        </row>
        <row r="131">
          <cell r="D131">
            <v>40057</v>
          </cell>
          <cell r="E131">
            <v>0.1575</v>
          </cell>
        </row>
        <row r="132">
          <cell r="D132">
            <v>40087</v>
          </cell>
          <cell r="E132">
            <v>0.1575</v>
          </cell>
        </row>
        <row r="133">
          <cell r="D133">
            <v>40118</v>
          </cell>
          <cell r="E133">
            <v>0.1575</v>
          </cell>
        </row>
        <row r="134">
          <cell r="D134">
            <v>40148</v>
          </cell>
          <cell r="E134">
            <v>0.155</v>
          </cell>
        </row>
        <row r="135">
          <cell r="D135">
            <v>40179</v>
          </cell>
          <cell r="E135">
            <v>0.15</v>
          </cell>
        </row>
        <row r="136">
          <cell r="D136">
            <v>40210</v>
          </cell>
          <cell r="E136">
            <v>0.15</v>
          </cell>
        </row>
        <row r="137">
          <cell r="D137">
            <v>40238</v>
          </cell>
          <cell r="E137">
            <v>0.15</v>
          </cell>
        </row>
        <row r="138">
          <cell r="D138">
            <v>40269</v>
          </cell>
          <cell r="E138">
            <v>0.15</v>
          </cell>
        </row>
        <row r="139">
          <cell r="D139">
            <v>40299</v>
          </cell>
          <cell r="E139">
            <v>0.15</v>
          </cell>
        </row>
        <row r="140">
          <cell r="D140">
            <v>40330</v>
          </cell>
          <cell r="E140">
            <v>0.15</v>
          </cell>
        </row>
        <row r="141">
          <cell r="D141">
            <v>40360</v>
          </cell>
          <cell r="E141">
            <v>0.15</v>
          </cell>
        </row>
        <row r="142">
          <cell r="D142">
            <v>40391</v>
          </cell>
          <cell r="E142">
            <v>0.15</v>
          </cell>
        </row>
        <row r="143">
          <cell r="D143">
            <v>40422</v>
          </cell>
          <cell r="E143">
            <v>0.15</v>
          </cell>
        </row>
        <row r="144">
          <cell r="D144">
            <v>40452</v>
          </cell>
          <cell r="E144">
            <v>0.15</v>
          </cell>
        </row>
        <row r="145">
          <cell r="D145">
            <v>40483</v>
          </cell>
          <cell r="E145">
            <v>0.15</v>
          </cell>
        </row>
        <row r="146">
          <cell r="D146">
            <v>40513</v>
          </cell>
          <cell r="E146">
            <v>0.15</v>
          </cell>
        </row>
        <row r="147">
          <cell r="D147">
            <v>40544</v>
          </cell>
          <cell r="E147">
            <v>0.15</v>
          </cell>
        </row>
        <row r="148">
          <cell r="D148">
            <v>40575</v>
          </cell>
          <cell r="E148">
            <v>0.15</v>
          </cell>
        </row>
        <row r="149">
          <cell r="D149">
            <v>40603</v>
          </cell>
          <cell r="E149">
            <v>0.15</v>
          </cell>
        </row>
        <row r="150">
          <cell r="D150">
            <v>40634</v>
          </cell>
          <cell r="E150">
            <v>0.15</v>
          </cell>
        </row>
        <row r="151">
          <cell r="D151">
            <v>40664</v>
          </cell>
          <cell r="E151">
            <v>0.15</v>
          </cell>
        </row>
        <row r="152">
          <cell r="D152">
            <v>40695</v>
          </cell>
          <cell r="E152">
            <v>0.15</v>
          </cell>
        </row>
        <row r="153">
          <cell r="D153">
            <v>40725</v>
          </cell>
          <cell r="E153">
            <v>0.15</v>
          </cell>
        </row>
        <row r="154">
          <cell r="D154">
            <v>40756</v>
          </cell>
          <cell r="E154">
            <v>0.15</v>
          </cell>
        </row>
        <row r="155">
          <cell r="D155">
            <v>40787</v>
          </cell>
          <cell r="E155">
            <v>0.15</v>
          </cell>
        </row>
        <row r="156">
          <cell r="D156">
            <v>40817</v>
          </cell>
          <cell r="E156">
            <v>0.15</v>
          </cell>
        </row>
        <row r="157">
          <cell r="D157">
            <v>40848</v>
          </cell>
          <cell r="E157">
            <v>0.15</v>
          </cell>
        </row>
        <row r="158">
          <cell r="D158">
            <v>40878</v>
          </cell>
          <cell r="E158">
            <v>0.15</v>
          </cell>
        </row>
        <row r="159">
          <cell r="D159">
            <v>40909</v>
          </cell>
          <cell r="E159">
            <v>0.15</v>
          </cell>
        </row>
        <row r="160">
          <cell r="D160">
            <v>40940</v>
          </cell>
          <cell r="E160">
            <v>0.15</v>
          </cell>
        </row>
        <row r="161">
          <cell r="D161">
            <v>40969</v>
          </cell>
          <cell r="E161">
            <v>0.15</v>
          </cell>
        </row>
        <row r="162">
          <cell r="D162">
            <v>41000</v>
          </cell>
          <cell r="E162">
            <v>0.15</v>
          </cell>
        </row>
        <row r="163">
          <cell r="D163">
            <v>41030</v>
          </cell>
          <cell r="E163">
            <v>0.15</v>
          </cell>
        </row>
        <row r="164">
          <cell r="D164">
            <v>41061</v>
          </cell>
          <cell r="E164">
            <v>0.15</v>
          </cell>
        </row>
        <row r="165">
          <cell r="D165">
            <v>41091</v>
          </cell>
          <cell r="E165">
            <v>0.15</v>
          </cell>
        </row>
        <row r="166">
          <cell r="D166">
            <v>41122</v>
          </cell>
          <cell r="E166">
            <v>0.15</v>
          </cell>
        </row>
        <row r="167">
          <cell r="D167">
            <v>41153</v>
          </cell>
          <cell r="E167">
            <v>0.15</v>
          </cell>
        </row>
        <row r="168">
          <cell r="D168">
            <v>41183</v>
          </cell>
          <cell r="E168">
            <v>0.15</v>
          </cell>
        </row>
        <row r="169">
          <cell r="D169">
            <v>41214</v>
          </cell>
          <cell r="E169">
            <v>0.15</v>
          </cell>
        </row>
        <row r="170">
          <cell r="D170">
            <v>41244</v>
          </cell>
          <cell r="E170">
            <v>0.15</v>
          </cell>
        </row>
        <row r="171">
          <cell r="D171">
            <v>41275</v>
          </cell>
          <cell r="E171">
            <v>0.15</v>
          </cell>
        </row>
        <row r="172">
          <cell r="D172">
            <v>41306</v>
          </cell>
          <cell r="E172">
            <v>0.15</v>
          </cell>
        </row>
        <row r="173">
          <cell r="D173">
            <v>41334</v>
          </cell>
          <cell r="E173">
            <v>0.15</v>
          </cell>
        </row>
        <row r="174">
          <cell r="D174">
            <v>41365</v>
          </cell>
          <cell r="E174">
            <v>0.15</v>
          </cell>
        </row>
        <row r="175">
          <cell r="D175">
            <v>41395</v>
          </cell>
          <cell r="E175">
            <v>0.15</v>
          </cell>
        </row>
        <row r="176">
          <cell r="D176">
            <v>41426</v>
          </cell>
          <cell r="E176">
            <v>0.15</v>
          </cell>
        </row>
        <row r="177">
          <cell r="D177">
            <v>41456</v>
          </cell>
          <cell r="E177">
            <v>0.15</v>
          </cell>
        </row>
        <row r="178">
          <cell r="D178">
            <v>41487</v>
          </cell>
          <cell r="E178">
            <v>0.15</v>
          </cell>
        </row>
        <row r="179">
          <cell r="D179">
            <v>41518</v>
          </cell>
          <cell r="E179">
            <v>0.15</v>
          </cell>
        </row>
        <row r="180">
          <cell r="D180">
            <v>41548</v>
          </cell>
          <cell r="E180">
            <v>0.15</v>
          </cell>
        </row>
        <row r="181">
          <cell r="D181">
            <v>41579</v>
          </cell>
          <cell r="E181">
            <v>0.15</v>
          </cell>
        </row>
        <row r="182">
          <cell r="D182">
            <v>41609</v>
          </cell>
          <cell r="E182">
            <v>0.15</v>
          </cell>
        </row>
        <row r="183">
          <cell r="D183">
            <v>41640</v>
          </cell>
          <cell r="E183">
            <v>0.15</v>
          </cell>
        </row>
        <row r="184">
          <cell r="D184">
            <v>41671</v>
          </cell>
          <cell r="E184">
            <v>0.15</v>
          </cell>
        </row>
        <row r="185">
          <cell r="D185">
            <v>41699</v>
          </cell>
          <cell r="E185">
            <v>0.15</v>
          </cell>
        </row>
        <row r="186">
          <cell r="D186">
            <v>41730</v>
          </cell>
          <cell r="E186">
            <v>0.15</v>
          </cell>
        </row>
        <row r="187">
          <cell r="D187">
            <v>41760</v>
          </cell>
          <cell r="E187">
            <v>0.15</v>
          </cell>
        </row>
        <row r="188">
          <cell r="D188">
            <v>41791</v>
          </cell>
          <cell r="E188">
            <v>0.15</v>
          </cell>
        </row>
        <row r="189">
          <cell r="D189">
            <v>41821</v>
          </cell>
          <cell r="E189">
            <v>0.15</v>
          </cell>
        </row>
        <row r="190">
          <cell r="D190">
            <v>41852</v>
          </cell>
          <cell r="E190">
            <v>0.15</v>
          </cell>
        </row>
        <row r="191">
          <cell r="D191">
            <v>41883</v>
          </cell>
          <cell r="E191">
            <v>0.15</v>
          </cell>
        </row>
        <row r="192">
          <cell r="D192">
            <v>41913</v>
          </cell>
          <cell r="E192">
            <v>0.15</v>
          </cell>
        </row>
        <row r="193">
          <cell r="D193">
            <v>41944</v>
          </cell>
          <cell r="E193">
            <v>0.15</v>
          </cell>
        </row>
        <row r="194">
          <cell r="D194">
            <v>41974</v>
          </cell>
          <cell r="E194">
            <v>0.15</v>
          </cell>
        </row>
        <row r="195">
          <cell r="D195">
            <v>42005</v>
          </cell>
          <cell r="E195">
            <v>0.15</v>
          </cell>
        </row>
        <row r="196">
          <cell r="D196">
            <v>42036</v>
          </cell>
          <cell r="E196">
            <v>0.15</v>
          </cell>
        </row>
        <row r="197">
          <cell r="D197">
            <v>42064</v>
          </cell>
          <cell r="E197">
            <v>0.15</v>
          </cell>
        </row>
        <row r="198">
          <cell r="D198">
            <v>42095</v>
          </cell>
          <cell r="E198">
            <v>0.15</v>
          </cell>
        </row>
        <row r="199">
          <cell r="D199">
            <v>42125</v>
          </cell>
          <cell r="E199">
            <v>0.15</v>
          </cell>
        </row>
        <row r="200">
          <cell r="D200">
            <v>42156</v>
          </cell>
          <cell r="E200">
            <v>0.15</v>
          </cell>
        </row>
        <row r="201">
          <cell r="D201">
            <v>42186</v>
          </cell>
          <cell r="E201">
            <v>0.15</v>
          </cell>
        </row>
        <row r="202">
          <cell r="D202">
            <v>42217</v>
          </cell>
          <cell r="E202">
            <v>0.15</v>
          </cell>
        </row>
        <row r="203">
          <cell r="D203">
            <v>42248</v>
          </cell>
          <cell r="E203">
            <v>0.15</v>
          </cell>
        </row>
        <row r="204">
          <cell r="D204">
            <v>42278</v>
          </cell>
          <cell r="E204">
            <v>0.15</v>
          </cell>
        </row>
        <row r="205">
          <cell r="D205">
            <v>42309</v>
          </cell>
          <cell r="E205">
            <v>0.15</v>
          </cell>
        </row>
        <row r="206">
          <cell r="D206">
            <v>42339</v>
          </cell>
          <cell r="E206">
            <v>0.15</v>
          </cell>
        </row>
        <row r="207">
          <cell r="D207">
            <v>42370</v>
          </cell>
          <cell r="E207">
            <v>0.15</v>
          </cell>
        </row>
        <row r="208">
          <cell r="D208">
            <v>42401</v>
          </cell>
          <cell r="E208">
            <v>0.15</v>
          </cell>
        </row>
        <row r="209">
          <cell r="D209">
            <v>42430</v>
          </cell>
          <cell r="E209">
            <v>0.15</v>
          </cell>
        </row>
        <row r="210">
          <cell r="D210">
            <v>42461</v>
          </cell>
          <cell r="E210">
            <v>0.15</v>
          </cell>
        </row>
        <row r="211">
          <cell r="D211">
            <v>42491</v>
          </cell>
          <cell r="E211">
            <v>0.15</v>
          </cell>
        </row>
        <row r="212">
          <cell r="D212">
            <v>42522</v>
          </cell>
          <cell r="E212">
            <v>0.15</v>
          </cell>
        </row>
        <row r="213">
          <cell r="D213">
            <v>42552</v>
          </cell>
          <cell r="E213">
            <v>0.15</v>
          </cell>
        </row>
        <row r="214">
          <cell r="D214">
            <v>42583</v>
          </cell>
          <cell r="E214">
            <v>0.15</v>
          </cell>
        </row>
        <row r="215">
          <cell r="D215">
            <v>42614</v>
          </cell>
          <cell r="E215">
            <v>0.15</v>
          </cell>
        </row>
        <row r="216">
          <cell r="C216">
            <v>0.14999999999999997</v>
          </cell>
          <cell r="D216">
            <v>42644</v>
          </cell>
          <cell r="E216">
            <v>0.15</v>
          </cell>
        </row>
        <row r="217">
          <cell r="D217">
            <v>42675</v>
          </cell>
          <cell r="E217">
            <v>0.15</v>
          </cell>
        </row>
        <row r="218">
          <cell r="D218">
            <v>42705</v>
          </cell>
          <cell r="E218">
            <v>0.15</v>
          </cell>
        </row>
        <row r="219">
          <cell r="D219">
            <v>42736</v>
          </cell>
          <cell r="E219">
            <v>0.15</v>
          </cell>
        </row>
        <row r="220">
          <cell r="D220">
            <v>42767</v>
          </cell>
          <cell r="E220">
            <v>0.15</v>
          </cell>
        </row>
        <row r="221">
          <cell r="D221">
            <v>42795</v>
          </cell>
          <cell r="E221">
            <v>0.15</v>
          </cell>
        </row>
        <row r="222">
          <cell r="D222">
            <v>42826</v>
          </cell>
          <cell r="E222">
            <v>0.15</v>
          </cell>
        </row>
        <row r="223">
          <cell r="D223">
            <v>42856</v>
          </cell>
          <cell r="E223">
            <v>0.15</v>
          </cell>
        </row>
        <row r="224">
          <cell r="D224">
            <v>42887</v>
          </cell>
          <cell r="E224">
            <v>0.15</v>
          </cell>
        </row>
        <row r="225">
          <cell r="D225">
            <v>42917</v>
          </cell>
          <cell r="E225">
            <v>0.15</v>
          </cell>
        </row>
        <row r="226">
          <cell r="D226">
            <v>42948</v>
          </cell>
          <cell r="E226">
            <v>0.15</v>
          </cell>
        </row>
        <row r="227">
          <cell r="D227">
            <v>42979</v>
          </cell>
          <cell r="E227">
            <v>0.15</v>
          </cell>
        </row>
        <row r="228">
          <cell r="D228">
            <v>43009</v>
          </cell>
          <cell r="E228">
            <v>0.15</v>
          </cell>
        </row>
        <row r="229">
          <cell r="D229">
            <v>43040</v>
          </cell>
          <cell r="E229">
            <v>0.15</v>
          </cell>
        </row>
        <row r="230">
          <cell r="D230">
            <v>43070</v>
          </cell>
          <cell r="E230">
            <v>0.15</v>
          </cell>
        </row>
        <row r="231">
          <cell r="D231">
            <v>36312</v>
          </cell>
          <cell r="E231">
            <v>0.40250000000000002</v>
          </cell>
        </row>
        <row r="232">
          <cell r="D232">
            <v>36342</v>
          </cell>
          <cell r="E232">
            <v>0.4</v>
          </cell>
        </row>
        <row r="233">
          <cell r="D233">
            <v>36373</v>
          </cell>
          <cell r="E233">
            <v>0.75</v>
          </cell>
        </row>
        <row r="234">
          <cell r="D234">
            <v>36404</v>
          </cell>
          <cell r="E234">
            <v>0.55000000000000004</v>
          </cell>
        </row>
        <row r="235">
          <cell r="D235">
            <v>36434</v>
          </cell>
          <cell r="E235">
            <v>0.59</v>
          </cell>
        </row>
        <row r="236">
          <cell r="D236">
            <v>36465</v>
          </cell>
          <cell r="E236">
            <v>0.6</v>
          </cell>
        </row>
        <row r="237">
          <cell r="D237">
            <v>36495</v>
          </cell>
          <cell r="E237">
            <v>0.84750000000000003</v>
          </cell>
        </row>
        <row r="238">
          <cell r="D238">
            <v>36526</v>
          </cell>
          <cell r="E238">
            <v>0.4</v>
          </cell>
        </row>
        <row r="239">
          <cell r="D239">
            <v>36557</v>
          </cell>
          <cell r="E239">
            <v>0.6</v>
          </cell>
        </row>
        <row r="240">
          <cell r="D240">
            <v>36586</v>
          </cell>
          <cell r="E240">
            <v>0.4</v>
          </cell>
        </row>
        <row r="241">
          <cell r="D241">
            <v>36617</v>
          </cell>
          <cell r="E241">
            <v>0.45</v>
          </cell>
        </row>
        <row r="242">
          <cell r="D242">
            <v>36647</v>
          </cell>
          <cell r="E242">
            <v>0.2</v>
          </cell>
        </row>
        <row r="243">
          <cell r="D243">
            <v>36678</v>
          </cell>
          <cell r="E243">
            <v>0.45</v>
          </cell>
        </row>
        <row r="244">
          <cell r="D244">
            <v>36708</v>
          </cell>
          <cell r="E244">
            <v>0.6</v>
          </cell>
        </row>
        <row r="245">
          <cell r="D245">
            <v>36739</v>
          </cell>
          <cell r="E245">
            <v>0.66</v>
          </cell>
        </row>
        <row r="246">
          <cell r="D246">
            <v>36770</v>
          </cell>
          <cell r="E246">
            <v>0.67500000000000004</v>
          </cell>
        </row>
        <row r="247">
          <cell r="D247">
            <v>36800</v>
          </cell>
          <cell r="E247">
            <v>0.67749999999999999</v>
          </cell>
        </row>
        <row r="248">
          <cell r="D248">
            <v>36831</v>
          </cell>
          <cell r="E248">
            <v>0.6825</v>
          </cell>
        </row>
        <row r="249">
          <cell r="D249">
            <v>36861</v>
          </cell>
          <cell r="E249">
            <v>0.6825</v>
          </cell>
        </row>
        <row r="250">
          <cell r="D250">
            <v>36892</v>
          </cell>
          <cell r="E250">
            <v>0.6875</v>
          </cell>
        </row>
        <row r="251">
          <cell r="D251">
            <v>36923</v>
          </cell>
          <cell r="E251">
            <v>0.66249999999999998</v>
          </cell>
        </row>
        <row r="252">
          <cell r="D252">
            <v>36951</v>
          </cell>
          <cell r="E252">
            <v>0.58750000000000002</v>
          </cell>
        </row>
        <row r="253">
          <cell r="D253">
            <v>36982</v>
          </cell>
          <cell r="E253">
            <v>0.4975</v>
          </cell>
        </row>
        <row r="254">
          <cell r="D254">
            <v>37012</v>
          </cell>
          <cell r="E254">
            <v>0.4375</v>
          </cell>
        </row>
        <row r="255">
          <cell r="D255">
            <v>37043</v>
          </cell>
          <cell r="E255">
            <v>0.4325</v>
          </cell>
        </row>
        <row r="256">
          <cell r="D256">
            <v>37073</v>
          </cell>
          <cell r="E256">
            <v>0.42749999999999999</v>
          </cell>
        </row>
        <row r="257">
          <cell r="D257">
            <v>37104</v>
          </cell>
          <cell r="E257">
            <v>0.42749999999999999</v>
          </cell>
        </row>
        <row r="258">
          <cell r="D258">
            <v>37135</v>
          </cell>
          <cell r="E258">
            <v>0.42749999999999999</v>
          </cell>
        </row>
        <row r="259">
          <cell r="D259">
            <v>37165</v>
          </cell>
          <cell r="E259">
            <v>0.42749999999999999</v>
          </cell>
        </row>
        <row r="260">
          <cell r="D260">
            <v>37196</v>
          </cell>
          <cell r="E260">
            <v>0.44</v>
          </cell>
        </row>
        <row r="261">
          <cell r="D261">
            <v>37226</v>
          </cell>
          <cell r="E261">
            <v>0.4425</v>
          </cell>
        </row>
        <row r="262">
          <cell r="D262">
            <v>37257</v>
          </cell>
          <cell r="E262">
            <v>0.44500000000000001</v>
          </cell>
        </row>
        <row r="263">
          <cell r="D263">
            <v>37288</v>
          </cell>
          <cell r="E263">
            <v>0.435</v>
          </cell>
        </row>
      </sheetData>
      <sheetData sheetId="18">
        <row r="7">
          <cell r="B7" t="str">
            <v>FTCanada</v>
          </cell>
          <cell r="C7" t="str">
            <v>='Report -Benchmark Positions'!$A$301:$AM$307</v>
          </cell>
        </row>
        <row r="8">
          <cell r="B8" t="str">
            <v>FTCENTRAL</v>
          </cell>
          <cell r="C8" t="str">
            <v>='Report -Benchmark Positions'!$A$44:$AM$51</v>
          </cell>
        </row>
        <row r="9">
          <cell r="B9" t="str">
            <v>FTDUBLIN</v>
          </cell>
          <cell r="C9" t="str">
            <v>='Report -Benchmark Positions'!$A$318:$AM$323</v>
          </cell>
        </row>
        <row r="10">
          <cell r="B10" t="str">
            <v>FTEast</v>
          </cell>
          <cell r="C10" t="str">
            <v>='Report -Benchmark Positions'!$A$26:$AM$42</v>
          </cell>
        </row>
        <row r="11">
          <cell r="B11" t="str">
            <v>FTEastOnly</v>
          </cell>
          <cell r="C11" t="str">
            <v>='Report -Benchmark Positions'!$A$26:$AM$33</v>
          </cell>
        </row>
        <row r="12">
          <cell r="B12" t="str">
            <v>FTExecutiveSpec</v>
          </cell>
          <cell r="C12" t="str">
            <v>='Report -Benchmark Positions'!$A$157:$AM$163</v>
          </cell>
        </row>
        <row r="13">
          <cell r="B13" t="str">
            <v>FTGasDailyCentral</v>
          </cell>
          <cell r="C13" t="str">
            <v>='Report -Benchmark Positions'!$A$98:$AM$104</v>
          </cell>
        </row>
        <row r="14">
          <cell r="B14" t="str">
            <v>FTGasDailyHub</v>
          </cell>
          <cell r="C14" t="str">
            <v>='Report -Benchmark Positions'!$A$89:$AM$96</v>
          </cell>
        </row>
        <row r="15">
          <cell r="B15" t="str">
            <v>FTGASDAILYOPTION</v>
          </cell>
          <cell r="C15" t="str">
            <v>='Report -Benchmark Positions'!$A$71:$AM$78</v>
          </cell>
        </row>
        <row r="16">
          <cell r="B16" t="str">
            <v>FTGasDailyPipe</v>
          </cell>
          <cell r="C16" t="str">
            <v>='Report -Benchmark Positions'!$A$114:$AM$145</v>
          </cell>
        </row>
        <row r="17">
          <cell r="B17" t="str">
            <v>FTGasDailyTexas</v>
          </cell>
          <cell r="C17" t="str">
            <v>='Report -Benchmark Positions'!$A$106:$AM$112</v>
          </cell>
        </row>
        <row r="18">
          <cell r="B18" t="str">
            <v>FTGasDailyWest</v>
          </cell>
          <cell r="C18" t="str">
            <v>='Report -Benchmark Positions'!$A$114:$AM$120</v>
          </cell>
        </row>
        <row r="19">
          <cell r="B19" t="str">
            <v>FTHeading</v>
          </cell>
          <cell r="C19" t="str">
            <v>='Report -Benchmark Positions'!$A$25</v>
          </cell>
        </row>
        <row r="20">
          <cell r="B20" t="str">
            <v>FTIMWest</v>
          </cell>
          <cell r="C20" t="str">
            <v>='Report -Benchmark Positions'!$A$244:$AM$253</v>
          </cell>
        </row>
        <row r="21">
          <cell r="B21" t="str">
            <v>FTNorthest</v>
          </cell>
          <cell r="C21" t="str">
            <v>='Report -Benchmark Positions'!$A$35:$AM$42</v>
          </cell>
        </row>
        <row r="22">
          <cell r="B22" t="str">
            <v>FTPipeOptions</v>
          </cell>
          <cell r="C22" t="str">
            <v>='Report -Benchmark Positions'!$A$139:$AM$145</v>
          </cell>
        </row>
        <row r="23">
          <cell r="B23" t="str">
            <v>FTStorage</v>
          </cell>
          <cell r="C23" t="str">
            <v>='Report -Benchmark Positions'!$A$147:$AM$155</v>
          </cell>
        </row>
        <row r="24">
          <cell r="B24" t="str">
            <v>FTTexas</v>
          </cell>
          <cell r="C24" t="str">
            <v>='Report -Benchmark Positions'!$A$62:$AM$69</v>
          </cell>
        </row>
        <row r="25">
          <cell r="B25" t="str">
            <v>FTTransportation</v>
          </cell>
          <cell r="C25" t="str">
            <v>='Report -Benchmark Positions'!$A$130:$AM$137</v>
          </cell>
        </row>
        <row r="26">
          <cell r="B26" t="str">
            <v>FTWest</v>
          </cell>
          <cell r="C26" t="str">
            <v>='Report -Benchmark Positions'!$A$80:$AM$87</v>
          </cell>
        </row>
        <row r="27">
          <cell r="B27" t="str">
            <v>GasDailyEast</v>
          </cell>
          <cell r="C27" t="str">
            <v>='Report -Benchmark Positions'!$A$122:$AM$128</v>
          </cell>
        </row>
        <row r="28">
          <cell r="B28" t="str">
            <v>IMAruba</v>
          </cell>
          <cell r="C28" t="str">
            <v>='Report -Benchmark Positions'!$A$713:$AM$722</v>
          </cell>
        </row>
        <row r="29">
          <cell r="B29" t="str">
            <v>IM Market East</v>
          </cell>
          <cell r="C29" t="str">
            <v>='Report -Benchmark Positions'!$A$423:$AM$429</v>
          </cell>
        </row>
        <row r="30">
          <cell r="B30" t="str">
            <v>IMCanada</v>
          </cell>
          <cell r="C30" t="str">
            <v>='Report -Benchmark Positions'!$A$309:$AM$316</v>
          </cell>
        </row>
        <row r="31">
          <cell r="B31" t="str">
            <v>IMCentral</v>
          </cell>
          <cell r="C31" t="str">
            <v>='Report -Benchmark Positions'!$A$223:$AM$232</v>
          </cell>
        </row>
        <row r="32">
          <cell r="B32" t="str">
            <v>IMCENTRALORIGINAL</v>
          </cell>
          <cell r="C32" t="str">
            <v>='Report -Benchmark Positions'!$A$669:$AM$677</v>
          </cell>
        </row>
        <row r="33">
          <cell r="B33" t="str">
            <v>IMDenver</v>
          </cell>
          <cell r="C33" t="str">
            <v>='Report -Benchmark Positions'!$A$539:$AM$548</v>
          </cell>
        </row>
        <row r="34">
          <cell r="B34" t="str">
            <v>IMDetail</v>
          </cell>
          <cell r="C34" t="str">
            <v>='Report -Benchmark Positions'!$A$680:$AM$722</v>
          </cell>
        </row>
        <row r="35">
          <cell r="B35" t="str">
            <v>IMEast</v>
          </cell>
          <cell r="C35" t="str">
            <v>='Report -Benchmark Positions'!$A$185:$AM$213</v>
          </cell>
        </row>
        <row r="36">
          <cell r="B36" t="str">
            <v>IMFTOntario</v>
          </cell>
          <cell r="C36" t="str">
            <v>='Report -Benchmark Positions'!$A$680:$AM$688</v>
          </cell>
        </row>
        <row r="37">
          <cell r="B37" t="str">
            <v>IMHeading</v>
          </cell>
          <cell r="C37" t="str">
            <v>='Report -Benchmark Positions'!$A$185</v>
          </cell>
        </row>
        <row r="38">
          <cell r="B38" t="str">
            <v>IMONTARIO</v>
          </cell>
          <cell r="C38" t="str">
            <v>='Report -Benchmark Positions'!$A$691:$AM$700</v>
          </cell>
        </row>
        <row r="39">
          <cell r="B39" t="str">
            <v>IMOriginalWest</v>
          </cell>
          <cell r="C39" t="str">
            <v>='Report -Benchmark Positions'!$A$528:$AM$537</v>
          </cell>
        </row>
        <row r="40">
          <cell r="B40" t="str">
            <v>IMTexas</v>
          </cell>
          <cell r="C40" t="str">
            <v>='Report -Benchmark Positions'!$A$234:$AM$243</v>
          </cell>
        </row>
        <row r="41">
          <cell r="B41" t="str">
            <v>IntraNW</v>
          </cell>
          <cell r="C41" t="str">
            <v>='Report -Benchmark Positions'!$A$550:$AM$559</v>
          </cell>
        </row>
        <row r="42">
          <cell r="B42" t="str">
            <v>IntraSW</v>
          </cell>
          <cell r="C42" t="str">
            <v>='Report -Benchmark Positions'!$A$561:$AM$570</v>
          </cell>
        </row>
        <row r="43">
          <cell r="B43" t="str">
            <v>OilNGHedgeSpec</v>
          </cell>
          <cell r="C43" t="str">
            <v>='Report -Benchmark Positions'!$A$341:$AM$346</v>
          </cell>
        </row>
        <row r="44">
          <cell r="B44" t="str">
            <v>Positions</v>
          </cell>
          <cell r="C44" t="str">
            <v>='Report -Benchmark Positions'!$A$1:$AK$374</v>
          </cell>
        </row>
        <row r="45">
          <cell r="B45" t="str">
            <v>Consolidated_West_Shiring</v>
          </cell>
          <cell r="C45" t="str">
            <v>='Report -Benchmark Positions'!$A$538:$AK592</v>
          </cell>
        </row>
        <row r="46">
          <cell r="B46" t="str">
            <v>FTDenver</v>
          </cell>
          <cell r="C46" t="str">
            <v>='Report -Benchmark Positions'!$A$53:$AM60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"/>
  <sheetViews>
    <sheetView tabSelected="1" workbookViewId="0">
      <selection activeCell="E17" sqref="E17"/>
    </sheetView>
  </sheetViews>
  <sheetFormatPr defaultRowHeight="13.2" x14ac:dyDescent="0.25"/>
  <cols>
    <col min="1" max="1" width="21.6640625" bestFit="1" customWidth="1"/>
    <col min="2" max="2" width="2.44140625" customWidth="1"/>
    <col min="3" max="4" width="0" hidden="1" customWidth="1"/>
    <col min="6" max="6" width="2.6640625" customWidth="1"/>
    <col min="8" max="8" width="2.6640625" customWidth="1"/>
    <col min="10" max="10" width="2.6640625" customWidth="1"/>
    <col min="12" max="12" width="2.6640625" customWidth="1"/>
    <col min="14" max="14" width="2.6640625" customWidth="1"/>
    <col min="16" max="16" width="2.6640625" customWidth="1"/>
    <col min="18" max="18" width="2.6640625" customWidth="1"/>
    <col min="20" max="20" width="2.6640625" customWidth="1"/>
    <col min="22" max="22" width="2.6640625" customWidth="1"/>
    <col min="24" max="24" width="2.6640625" customWidth="1"/>
    <col min="26" max="26" width="2.6640625" customWidth="1"/>
    <col min="28" max="28" width="2.6640625" customWidth="1"/>
    <col min="30" max="30" width="2.6640625" customWidth="1"/>
    <col min="32" max="32" width="2.6640625" customWidth="1"/>
    <col min="34" max="34" width="2.6640625" customWidth="1"/>
  </cols>
  <sheetData>
    <row r="1" spans="1:44" s="16" customFormat="1" ht="45.75" customHeight="1" x14ac:dyDescent="0.25">
      <c r="A1" s="43">
        <f ca="1">'[1]Date Master'!#REF!</f>
        <v>36721</v>
      </c>
      <c r="B1" s="2"/>
      <c r="C1" s="44"/>
      <c r="D1" s="44"/>
      <c r="E1" s="2"/>
      <c r="F1" s="2"/>
      <c r="G1" s="2"/>
      <c r="H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J1" s="45"/>
      <c r="AK1" s="45"/>
      <c r="AL1" s="46"/>
      <c r="AM1" s="45"/>
      <c r="AO1" s="47"/>
    </row>
    <row r="2" spans="1:44" s="47" customFormat="1" ht="12.75" hidden="1" customHeight="1" x14ac:dyDescent="0.25">
      <c r="A2" s="48" t="s">
        <v>9</v>
      </c>
      <c r="B2" s="49"/>
      <c r="C2" s="44" t="s">
        <v>10</v>
      </c>
      <c r="D2" s="44" t="s">
        <v>11</v>
      </c>
      <c r="E2" s="50">
        <f ca="1">'[1]Date Master'!#REF!</f>
        <v>1</v>
      </c>
      <c r="F2" s="50"/>
      <c r="G2" s="49"/>
      <c r="I2" s="50">
        <v>3</v>
      </c>
      <c r="J2" s="49"/>
      <c r="K2" s="50">
        <v>4</v>
      </c>
      <c r="L2" s="49"/>
      <c r="M2" s="50">
        <v>5</v>
      </c>
      <c r="N2" s="49"/>
      <c r="O2" s="50">
        <v>6</v>
      </c>
      <c r="P2" s="49"/>
      <c r="Q2" s="50">
        <v>7</v>
      </c>
      <c r="R2" s="49"/>
      <c r="S2" s="50">
        <v>8</v>
      </c>
      <c r="T2" s="49"/>
      <c r="U2" s="50">
        <v>9</v>
      </c>
      <c r="V2" s="49"/>
      <c r="W2" s="50">
        <v>10</v>
      </c>
      <c r="X2" s="49"/>
      <c r="Y2" s="50">
        <v>11</v>
      </c>
      <c r="Z2" s="49"/>
      <c r="AA2" s="50">
        <v>12</v>
      </c>
      <c r="AB2" s="49"/>
      <c r="AC2" s="50">
        <v>13</v>
      </c>
      <c r="AD2" s="49"/>
      <c r="AE2" s="50">
        <v>14</v>
      </c>
      <c r="AF2" s="49"/>
      <c r="AG2" s="50">
        <v>15</v>
      </c>
      <c r="AH2" s="49"/>
      <c r="AI2" s="51"/>
      <c r="AK2" s="45"/>
      <c r="AL2" s="46"/>
      <c r="AM2" s="45"/>
    </row>
    <row r="3" spans="1:44" s="2" customFormat="1" ht="13.5" customHeight="1" x14ac:dyDescent="0.25">
      <c r="A3" s="52" t="s">
        <v>12</v>
      </c>
      <c r="B3" s="53"/>
      <c r="C3" s="54"/>
      <c r="D3" s="54"/>
      <c r="E3" s="55">
        <f ca="1">'[1]Date Master'!#REF!</f>
        <v>36708</v>
      </c>
      <c r="F3" s="56"/>
      <c r="G3" s="57" t="s">
        <v>13</v>
      </c>
      <c r="I3" s="58">
        <f ca="1">'[1]Date Master'!#REF!</f>
        <v>36739</v>
      </c>
      <c r="J3" s="56"/>
      <c r="K3" s="55">
        <f ca="1">'[1]Date Master'!C1</f>
        <v>36770</v>
      </c>
      <c r="L3" s="56"/>
      <c r="M3" s="55">
        <f ca="1">'[1]Date Master'!C2</f>
        <v>36800</v>
      </c>
      <c r="N3" s="56"/>
      <c r="O3" s="55">
        <f ca="1">'[1]Date Master'!C3</f>
        <v>36831</v>
      </c>
      <c r="P3" s="56"/>
      <c r="Q3" s="55">
        <f ca="1">'[1]Date Master'!C4</f>
        <v>36861</v>
      </c>
      <c r="R3" s="56"/>
      <c r="S3" s="55">
        <f ca="1">'[1]Date Master'!C5</f>
        <v>36892</v>
      </c>
      <c r="T3" s="56"/>
      <c r="U3" s="55">
        <f ca="1">'[1]Date Master'!C6</f>
        <v>36923</v>
      </c>
      <c r="V3" s="56"/>
      <c r="W3" s="55">
        <f ca="1">'[1]Date Master'!C7</f>
        <v>37257</v>
      </c>
      <c r="X3" s="56"/>
      <c r="Y3" s="55">
        <f ca="1">'[1]Date Master'!C8</f>
        <v>37622</v>
      </c>
      <c r="Z3" s="56"/>
      <c r="AA3" s="55">
        <f ca="1">'[1]Date Master'!C9</f>
        <v>37987</v>
      </c>
      <c r="AB3" s="56"/>
      <c r="AC3" s="55">
        <f ca="1">'[1]Date Master'!C10</f>
        <v>38353</v>
      </c>
      <c r="AD3" s="56"/>
      <c r="AE3" s="55">
        <f ca="1">'[1]Date Master'!C11</f>
        <v>40544</v>
      </c>
      <c r="AF3" s="56"/>
      <c r="AG3" s="55">
        <f ca="1">'[1]Date Master'!C12</f>
        <v>42370</v>
      </c>
      <c r="AH3" s="53"/>
      <c r="AI3" s="55" t="s">
        <v>14</v>
      </c>
      <c r="AJ3" s="18"/>
      <c r="AK3" s="55" t="s">
        <v>15</v>
      </c>
      <c r="AL3" s="46"/>
      <c r="AM3" s="55"/>
      <c r="AO3" s="59" t="s">
        <v>14</v>
      </c>
    </row>
    <row r="4" spans="1:44" s="2" customFormat="1" ht="12.75" customHeight="1" thickBot="1" x14ac:dyDescent="0.3">
      <c r="A4" s="52" t="s">
        <v>16</v>
      </c>
      <c r="B4" s="53"/>
      <c r="C4" s="54"/>
      <c r="D4" s="54"/>
      <c r="E4" s="60">
        <f ca="1">'[1]Date Master'!#REF!</f>
        <v>36708</v>
      </c>
      <c r="F4" s="56"/>
      <c r="G4" s="61" t="s">
        <v>17</v>
      </c>
      <c r="I4" s="62">
        <f ca="1">'[1]Date Master'!#REF!</f>
        <v>36739</v>
      </c>
      <c r="J4" s="56"/>
      <c r="K4" s="60">
        <f ca="1">'[1]Date Master'!D1</f>
        <v>36770</v>
      </c>
      <c r="L4" s="56"/>
      <c r="M4" s="60">
        <f ca="1">'[1]Date Master'!D2</f>
        <v>36800</v>
      </c>
      <c r="N4" s="56"/>
      <c r="O4" s="60">
        <f ca="1">'[1]Date Master'!D3</f>
        <v>36831</v>
      </c>
      <c r="P4" s="56"/>
      <c r="Q4" s="60">
        <f ca="1">'[1]Date Master'!D4</f>
        <v>36861</v>
      </c>
      <c r="R4" s="56"/>
      <c r="S4" s="60">
        <f ca="1">'[1]Date Master'!D5</f>
        <v>36892</v>
      </c>
      <c r="T4" s="56"/>
      <c r="U4" s="60">
        <f ca="1">'[1]Date Master'!D6</f>
        <v>37226</v>
      </c>
      <c r="V4" s="56"/>
      <c r="W4" s="60">
        <f ca="1">'[1]Date Master'!D7</f>
        <v>37591</v>
      </c>
      <c r="X4" s="56"/>
      <c r="Y4" s="60">
        <f ca="1">'[1]Date Master'!D8</f>
        <v>37956</v>
      </c>
      <c r="Z4" s="56"/>
      <c r="AA4" s="60">
        <f ca="1">'[1]Date Master'!D9</f>
        <v>38322</v>
      </c>
      <c r="AB4" s="56"/>
      <c r="AC4" s="60">
        <f ca="1">'[1]Date Master'!D10</f>
        <v>40513</v>
      </c>
      <c r="AD4" s="56"/>
      <c r="AE4" s="60">
        <f ca="1">'[1]Date Master'!D11</f>
        <v>42339</v>
      </c>
      <c r="AF4" s="56"/>
      <c r="AG4" s="60">
        <f ca="1">PRCBASHIMONTH</f>
        <v>45200</v>
      </c>
      <c r="AH4" s="53"/>
      <c r="AI4" s="60" t="str">
        <f ca="1">(TEXT(E3,"mmm-yy")&amp;"/"&amp;(TEXT(AG4,"mmm-yy")))</f>
        <v>Jul-00/Oct-23</v>
      </c>
      <c r="AJ4" s="18"/>
      <c r="AK4" s="60">
        <f ca="1">'[1]Report -Benchmark Change'!#REF!</f>
        <v>36720</v>
      </c>
      <c r="AL4" s="46"/>
      <c r="AM4" s="60" t="s">
        <v>18</v>
      </c>
      <c r="AO4" s="63" t="str">
        <f ca="1">TEXT(E3,"mmm-yy")&amp;"/"&amp;(TEXT(AG4,"mmm-yy"))</f>
        <v>Jul-00/Oct-23</v>
      </c>
    </row>
    <row r="5" spans="1:44" ht="13.8" thickTop="1" x14ac:dyDescent="0.25"/>
    <row r="6" spans="1:44" s="16" customFormat="1" ht="12.75" customHeight="1" x14ac:dyDescent="0.3">
      <c r="A6" s="1" t="s">
        <v>0</v>
      </c>
      <c r="B6" s="2"/>
      <c r="C6" s="3"/>
      <c r="D6" s="3"/>
      <c r="E6" s="4"/>
      <c r="F6" s="4"/>
      <c r="G6" s="4"/>
      <c r="H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/>
      <c r="AE6" s="6"/>
      <c r="AF6" s="7"/>
      <c r="AG6" s="6"/>
      <c r="AH6" s="7"/>
      <c r="AI6" s="8"/>
      <c r="AJ6" s="9"/>
      <c r="AK6" s="10"/>
      <c r="AL6" s="11"/>
      <c r="AM6" s="12"/>
      <c r="AN6" s="13"/>
      <c r="AO6" s="14"/>
      <c r="AP6" s="15"/>
    </row>
    <row r="7" spans="1:44" s="16" customFormat="1" ht="5.25" customHeight="1" x14ac:dyDescent="0.3">
      <c r="A7" s="17"/>
      <c r="B7" s="18"/>
      <c r="C7" s="19"/>
      <c r="D7" s="19"/>
      <c r="E7" s="4"/>
      <c r="F7" s="4"/>
      <c r="G7" s="20"/>
      <c r="H7"/>
      <c r="I7" s="4"/>
      <c r="J7" s="20"/>
      <c r="K7" s="4"/>
      <c r="L7" s="20"/>
      <c r="M7" s="4"/>
      <c r="N7" s="20"/>
      <c r="O7" s="4"/>
      <c r="P7" s="20"/>
      <c r="Q7" s="4"/>
      <c r="R7" s="20"/>
      <c r="S7" s="4"/>
      <c r="T7" s="20"/>
      <c r="U7" s="4"/>
      <c r="V7" s="20"/>
      <c r="W7" s="4"/>
      <c r="X7" s="20"/>
      <c r="Y7" s="4"/>
      <c r="Z7" s="20"/>
      <c r="AA7" s="4"/>
      <c r="AB7" s="20"/>
      <c r="AC7" s="4"/>
      <c r="AD7" s="4"/>
      <c r="AE7" s="4"/>
      <c r="AF7" s="4"/>
      <c r="AG7" s="4"/>
      <c r="AH7" s="4"/>
      <c r="AI7" s="21"/>
      <c r="AJ7" s="9"/>
      <c r="AK7" s="22"/>
      <c r="AL7" s="11"/>
      <c r="AM7" s="22"/>
      <c r="AN7" s="13"/>
      <c r="AO7" s="23"/>
    </row>
    <row r="8" spans="1:44" s="16" customFormat="1" ht="12.75" customHeight="1" x14ac:dyDescent="0.25">
      <c r="A8" s="24" t="s">
        <v>1</v>
      </c>
      <c r="B8" s="18"/>
      <c r="C8" s="25" t="s">
        <v>2</v>
      </c>
      <c r="D8" s="26" t="s">
        <v>3</v>
      </c>
      <c r="E8" s="27">
        <f ca="1">SUMIF(DublinBMKey,$C8&amp;$D8&amp;E$11,DublinPvInCE)+'[1]Plug Num.'!E3</f>
        <v>0</v>
      </c>
      <c r="F8" s="20"/>
      <c r="G8" s="27"/>
      <c r="H8"/>
      <c r="I8" s="27">
        <f ca="1">SUMIF(DublinBMKey,$C8&amp;$D8&amp;I$11,DublinPvInCE)+'[1]Plug Num.'!I3</f>
        <v>35.561399999999999</v>
      </c>
      <c r="J8" s="20"/>
      <c r="K8" s="27">
        <f ca="1">SUMIF(DublinBMKey,$C8&amp;$D8&amp;K$11,DublinPvInCE)+'[1]Plug Num.'!K3</f>
        <v>28.7941</v>
      </c>
      <c r="L8" s="20"/>
      <c r="M8" s="27">
        <f ca="1">SUMIF(DublinBMKey,$C8&amp;$D8&amp;M$11,DublinPvInCE)+'[1]Plug Num.'!M3</f>
        <v>-6.3741000000000003</v>
      </c>
      <c r="N8" s="20"/>
      <c r="O8" s="27">
        <f ca="1">SUMIF(DublinBMKey,$C8&amp;$D8&amp;O$11,DublinPvInCE)+'[1]Plug Num.'!O3</f>
        <v>26.528199999999998</v>
      </c>
      <c r="P8" s="20"/>
      <c r="Q8" s="27">
        <f ca="1">SUMIF(DublinBMKey,$C8&amp;$D8&amp;Q$11,DublinPvInCE)+'[1]Plug Num.'!Q3</f>
        <v>35.401899999999998</v>
      </c>
      <c r="R8" s="20"/>
      <c r="S8" s="27">
        <f ca="1">SUMIF(DublinBMKey,$C8&amp;$D8&amp;S$11,DublinPvInCE)+'[1]Plug Num.'!S3</f>
        <v>37.287300000000002</v>
      </c>
      <c r="T8" s="20"/>
      <c r="U8" s="27">
        <f ca="1">SUMIF(DublinBMKey,$C8&amp;$D8&amp;U$11,DublinPvInCE)+'[1]Plug Num.'!U3</f>
        <v>-48.446700000000007</v>
      </c>
      <c r="V8" s="20"/>
      <c r="W8" s="27">
        <f ca="1">SUMIF(DublinBMKey,$C8&amp;$D8&amp;W$11,DublinPvInCE)+'[1]Plug Num.'!W3</f>
        <v>-179.76839999999999</v>
      </c>
      <c r="X8" s="20"/>
      <c r="Y8" s="27">
        <f ca="1">SUMIF(DublinBMKey,$C8&amp;$D8&amp;Y$11,DublinPvInCE)+'[1]Plug Num.'!Y3</f>
        <v>-143.57910000000001</v>
      </c>
      <c r="Z8" s="20"/>
      <c r="AA8" s="27">
        <f ca="1">SUMIF(DublinBMKey,$C8&amp;$D8&amp;AA$11,DublinPvInCE)+'[1]Plug Num.'!AA3</f>
        <v>-126.82069999999999</v>
      </c>
      <c r="AB8" s="20"/>
      <c r="AC8" s="27">
        <f ca="1">SUMIF(DublinBMKey,$C8&amp;$D8&amp;AC$11,DublinPvInCE)+'[1]Plug Num.'!AC3</f>
        <v>-492.70090000000005</v>
      </c>
      <c r="AD8" s="20"/>
      <c r="AE8" s="27">
        <f ca="1">SUMIF(DublinBMKey,$C8&amp;$D8&amp;AE$11,DublinPvInCE)+'[1]Plug Num.'!AE3</f>
        <v>-17.535599999999999</v>
      </c>
      <c r="AF8" s="20"/>
      <c r="AG8" s="27">
        <f ca="1">SUMIF(DublinBMKey,$C8&amp;$D8&amp;AG$11,DublinPvInCE)+'[1]Plug Num.'!AG3</f>
        <v>0</v>
      </c>
      <c r="AH8" s="28"/>
      <c r="AI8" s="29">
        <f ca="1">SUM(E8:AG8)</f>
        <v>-851.65260000000001</v>
      </c>
      <c r="AJ8" s="30"/>
      <c r="AK8" s="27">
        <f ca="1">+[1]BMPosYesterday!AI3</f>
        <v>-765.89400000000001</v>
      </c>
      <c r="AL8" s="11"/>
      <c r="AM8" s="27">
        <f ca="1">AI8-AK8</f>
        <v>-85.758600000000001</v>
      </c>
      <c r="AN8" s="13"/>
      <c r="AO8" s="31">
        <f ca="1">AI8</f>
        <v>-851.65260000000001</v>
      </c>
      <c r="AP8" s="32"/>
      <c r="AQ8" s="33">
        <f ca="1">+AM8-'[1]Report -Benchmark Change'!AI3</f>
        <v>-85.758600000000001</v>
      </c>
      <c r="AR8" s="34"/>
    </row>
    <row r="9" spans="1:44" s="16" customFormat="1" ht="12.75" customHeight="1" x14ac:dyDescent="0.25">
      <c r="A9" s="24" t="s">
        <v>4</v>
      </c>
      <c r="B9" s="18"/>
      <c r="C9" s="26" t="s">
        <v>2</v>
      </c>
      <c r="D9" s="26" t="s">
        <v>3</v>
      </c>
      <c r="E9" s="27">
        <f ca="1">SUMIF(DublinBMKey,$C9&amp;$D9&amp;E$11,DublinBMInCE)+'[1]Plug Num.'!E4</f>
        <v>0</v>
      </c>
      <c r="F9" s="20"/>
      <c r="G9" s="27"/>
      <c r="H9"/>
      <c r="I9" s="27">
        <f ca="1">SUMIF(DublinBMKey,$C9&amp;$D9&amp;I$11,DublinBMInCE)+'[1]Plug Num.'!I4</f>
        <v>4.1334</v>
      </c>
      <c r="J9" s="20"/>
      <c r="K9" s="27">
        <f ca="1">SUMIF(DublinBMKey,$C9&amp;$D9&amp;K$11,DublinBMInCE)+'[1]Plug Num.'!K4</f>
        <v>3.4416000000000002</v>
      </c>
      <c r="L9" s="20"/>
      <c r="M9" s="27">
        <f ca="1">SUMIF(DublinBMKey,$C9&amp;$D9&amp;M$11,DublinBMInCE)+'[1]Plug Num.'!M4</f>
        <v>3.4144999999999999</v>
      </c>
      <c r="N9" s="20"/>
      <c r="O9" s="27">
        <f ca="1">SUMIF(DublinBMKey,$C9&amp;$D9&amp;O$11,DublinBMInCE)+'[1]Plug Num.'!O4</f>
        <v>1.8976999999999999</v>
      </c>
      <c r="P9" s="20"/>
      <c r="Q9" s="27">
        <f ca="1">SUMIF(DublinBMKey,$C9&amp;$D9&amp;Q$11,DublinBMInCE)+'[1]Plug Num.'!Q4</f>
        <v>2.8734999999999999</v>
      </c>
      <c r="R9" s="20"/>
      <c r="S9" s="27">
        <f ca="1">SUMIF(DublinBMKey,$C9&amp;$D9&amp;S$11,DublinBMInCE)+'[1]Plug Num.'!S4</f>
        <v>3.6938</v>
      </c>
      <c r="T9" s="20"/>
      <c r="U9" s="27">
        <f ca="1">SUMIF(DublinBMKey,$C9&amp;$D9&amp;U$11,DublinBMInCE)+'[1]Plug Num.'!U4</f>
        <v>4.9897999999999998</v>
      </c>
      <c r="V9" s="20"/>
      <c r="W9" s="27">
        <f ca="1">SUMIF(DublinBMKey,$C9&amp;$D9&amp;W$11,DublinBMInCE)+'[1]Plug Num.'!W4</f>
        <v>0.23039999999999997</v>
      </c>
      <c r="X9" s="20"/>
      <c r="Y9" s="27">
        <f ca="1">SUMIF(DublinBMKey,$C9&amp;$D9&amp;Y$11,DublinBMInCE)+'[1]Plug Num.'!Y4</f>
        <v>0.81100000000000005</v>
      </c>
      <c r="Z9" s="20"/>
      <c r="AA9" s="27">
        <f ca="1">SUMIF(DublinBMKey,$C9&amp;$D9&amp;AA$11,DublinBMInCE)+'[1]Plug Num.'!AA4</f>
        <v>1.1016000000000004</v>
      </c>
      <c r="AB9" s="20"/>
      <c r="AC9" s="27">
        <f ca="1">SUMIF(DublinBMKey,$C9&amp;$D9&amp;AC$11,DublinBMInCE)+'[1]Plug Num.'!AC4</f>
        <v>2.4730000000000003</v>
      </c>
      <c r="AD9" s="20"/>
      <c r="AE9" s="27">
        <f ca="1">SUMIF(DublinBMKey,$C9&amp;$D9&amp;AE$11,DublinBMInCE)+'[1]Plug Num.'!AE4</f>
        <v>4.999999999999999E-4</v>
      </c>
      <c r="AF9" s="20"/>
      <c r="AG9" s="27">
        <f ca="1">SUMIF(DublinBMKey,$C9&amp;$D9&amp;AG$11,DublinBMInCE)+'[1]Plug Num.'!AG4</f>
        <v>0</v>
      </c>
      <c r="AH9" s="28"/>
      <c r="AI9" s="29">
        <f ca="1">SUM(E9:AG9)</f>
        <v>29.060799999999997</v>
      </c>
      <c r="AJ9" s="30"/>
      <c r="AK9" s="27">
        <f ca="1">+[1]BMPosYesterday!AI4</f>
        <v>28.613199999999999</v>
      </c>
      <c r="AL9" s="11"/>
      <c r="AM9" s="27">
        <f ca="1">AI9-AK9</f>
        <v>0.44759999999999778</v>
      </c>
      <c r="AN9" s="13"/>
      <c r="AO9" s="31">
        <f ca="1">AI9</f>
        <v>29.060799999999997</v>
      </c>
      <c r="AP9" s="32"/>
      <c r="AQ9" s="33">
        <f ca="1">+AM9-'[1]Report -Benchmark Change'!AI4</f>
        <v>0.44759999999999778</v>
      </c>
      <c r="AR9" s="34"/>
    </row>
    <row r="10" spans="1:44" s="16" customFormat="1" ht="12.75" customHeight="1" x14ac:dyDescent="0.25">
      <c r="A10" s="24" t="s">
        <v>5</v>
      </c>
      <c r="B10" s="18"/>
      <c r="C10" s="26" t="s">
        <v>2</v>
      </c>
      <c r="D10" s="26" t="s">
        <v>6</v>
      </c>
      <c r="E10" s="27">
        <f ca="1">SUMIF(DublinBMKey,$C10&amp;$D10&amp;E$11,DublinBMInCE)+'[1]Plug Num.'!E5</f>
        <v>0</v>
      </c>
      <c r="F10" s="20"/>
      <c r="G10" s="27"/>
      <c r="H10"/>
      <c r="I10" s="27">
        <f ca="1">SUMIF(DublinBMKey,$C10&amp;$D10&amp;I$11,DublinBMInCE)+'[1]Plug Num.'!I5</f>
        <v>35.101399999999998</v>
      </c>
      <c r="J10" s="20"/>
      <c r="K10" s="27">
        <f ca="1">SUMIF(DublinBMKey,$C10&amp;$D10&amp;K$11,DublinBMInCE)+'[1]Plug Num.'!K5</f>
        <v>38.422499999999999</v>
      </c>
      <c r="L10" s="20"/>
      <c r="M10" s="27">
        <f ca="1">SUMIF(DublinBMKey,$C10&amp;$D10&amp;M$11,DublinBMInCE)+'[1]Plug Num.'!M5</f>
        <v>61.418900000000001</v>
      </c>
      <c r="N10" s="20"/>
      <c r="O10" s="27">
        <f ca="1">SUMIF(DublinBMKey,$C10&amp;$D10&amp;O$11,DublinBMInCE)+'[1]Plug Num.'!O5</f>
        <v>97.375900000000001</v>
      </c>
      <c r="P10" s="20"/>
      <c r="Q10" s="27">
        <f ca="1">SUMIF(DublinBMKey,$C10&amp;$D10&amp;Q$11,DublinBMInCE)+'[1]Plug Num.'!Q5</f>
        <v>134.4931</v>
      </c>
      <c r="R10" s="20"/>
      <c r="S10" s="27">
        <f ca="1">SUMIF(DublinBMKey,$C10&amp;$D10&amp;S$11,DublinBMInCE)+'[1]Plug Num.'!S5</f>
        <v>150.3689</v>
      </c>
      <c r="T10" s="20"/>
      <c r="U10" s="27">
        <f ca="1">SUMIF(DublinBMKey,$C10&amp;$D10&amp;U$11,DublinBMInCE)+'[1]Plug Num.'!U5</f>
        <v>174.43549999999999</v>
      </c>
      <c r="V10" s="20"/>
      <c r="W10" s="27">
        <f ca="1">SUMIF(DublinBMKey,$C10&amp;$D10&amp;W$11,DublinBMInCE)+'[1]Plug Num.'!W5</f>
        <v>240.5027</v>
      </c>
      <c r="X10" s="20"/>
      <c r="Y10" s="27">
        <f ca="1">SUMIF(DublinBMKey,$C10&amp;$D10&amp;Y$11,DublinBMInCE)+'[1]Plug Num.'!Y5</f>
        <v>-88.557400000000001</v>
      </c>
      <c r="Z10" s="20"/>
      <c r="AA10" s="27">
        <f ca="1">SUMIF(DublinBMKey,$C10&amp;$D10&amp;AA$11,DublinBMInCE)+'[1]Plug Num.'!AA5</f>
        <v>-118.8854</v>
      </c>
      <c r="AB10" s="20"/>
      <c r="AC10" s="27">
        <f ca="1">SUMIF(DublinBMKey,$C10&amp;$D10&amp;AC$11,DublinBMInCE)+'[1]Plug Num.'!AC5</f>
        <v>-370.14929999999998</v>
      </c>
      <c r="AD10" s="20"/>
      <c r="AE10" s="27">
        <f ca="1">SUMIF(DublinBMKey,$C10&amp;$D10&amp;AE$11,DublinBMInCE)+'[1]Plug Num.'!AE5</f>
        <v>0.3044</v>
      </c>
      <c r="AF10" s="20"/>
      <c r="AG10" s="27">
        <f ca="1">SUMIF(DublinBMKey,$C10&amp;$D10&amp;AG$11,DublinBMInCE)+'[1]Plug Num.'!AG5</f>
        <v>0</v>
      </c>
      <c r="AH10" s="28"/>
      <c r="AI10" s="29">
        <f ca="1">SUM(E10:AG10)</f>
        <v>354.83119999999991</v>
      </c>
      <c r="AJ10" s="30"/>
      <c r="AK10" s="27">
        <f ca="1">+[1]BMPosYesterday!AI5</f>
        <v>359.79729999999972</v>
      </c>
      <c r="AL10" s="11"/>
      <c r="AM10" s="27">
        <f ca="1">AI10-AK10</f>
        <v>-4.9660999999998126</v>
      </c>
      <c r="AN10" s="13"/>
      <c r="AO10" s="31">
        <f ca="1">AI10</f>
        <v>354.83119999999991</v>
      </c>
      <c r="AP10" s="32"/>
      <c r="AQ10" s="33">
        <f ca="1">+AM10-'[1]Report -Benchmark Change'!AI5</f>
        <v>-4.9660999999998126</v>
      </c>
      <c r="AR10" s="34"/>
    </row>
    <row r="11" spans="1:44" s="16" customFormat="1" ht="12.75" customHeight="1" x14ac:dyDescent="0.3">
      <c r="A11" s="35" t="s">
        <v>7</v>
      </c>
      <c r="B11" s="18"/>
      <c r="C11" s="26"/>
      <c r="D11" s="26"/>
      <c r="E11" s="36">
        <f ca="1">E9+E10</f>
        <v>0</v>
      </c>
      <c r="F11" s="37"/>
      <c r="G11" s="36"/>
      <c r="H11"/>
      <c r="I11" s="36">
        <f ca="1">I9+I10</f>
        <v>39.2348</v>
      </c>
      <c r="J11" s="20"/>
      <c r="K11" s="36">
        <f ca="1">K9+K10</f>
        <v>41.864100000000001</v>
      </c>
      <c r="L11" s="20"/>
      <c r="M11" s="36">
        <f ca="1">M9+M10</f>
        <v>64.833399999999997</v>
      </c>
      <c r="N11" s="20"/>
      <c r="O11" s="36">
        <f ca="1">O9+O10</f>
        <v>99.273600000000002</v>
      </c>
      <c r="P11" s="20"/>
      <c r="Q11" s="36">
        <f ca="1">Q9+Q10</f>
        <v>137.36660000000001</v>
      </c>
      <c r="R11" s="20"/>
      <c r="S11" s="36">
        <f ca="1">S9+S10</f>
        <v>154.06270000000001</v>
      </c>
      <c r="T11" s="20"/>
      <c r="U11" s="36">
        <f ca="1">U9+U10</f>
        <v>179.42529999999999</v>
      </c>
      <c r="V11" s="20"/>
      <c r="W11" s="36">
        <f ca="1">W9+W10</f>
        <v>240.73310000000001</v>
      </c>
      <c r="X11" s="20"/>
      <c r="Y11" s="36">
        <f ca="1">Y9+Y10</f>
        <v>-87.746399999999994</v>
      </c>
      <c r="Z11" s="20"/>
      <c r="AA11" s="36">
        <f ca="1">AA9+AA10</f>
        <v>-117.7838</v>
      </c>
      <c r="AB11" s="20"/>
      <c r="AC11" s="36">
        <f ca="1">AC9+AC10</f>
        <v>-367.67629999999997</v>
      </c>
      <c r="AD11" s="20"/>
      <c r="AE11" s="36">
        <f ca="1">AE9+AE10</f>
        <v>0.3049</v>
      </c>
      <c r="AF11" s="20"/>
      <c r="AG11" s="36">
        <f ca="1">AG9+AG10</f>
        <v>0</v>
      </c>
      <c r="AH11" s="20"/>
      <c r="AI11" s="36">
        <f ca="1">AI9+AI10</f>
        <v>383.89199999999988</v>
      </c>
      <c r="AJ11" s="30"/>
      <c r="AK11" s="36">
        <f ca="1">AK9+AK10</f>
        <v>388.41049999999973</v>
      </c>
      <c r="AL11" s="11"/>
      <c r="AM11" s="36">
        <f ca="1">AM9+AM10</f>
        <v>-4.5184999999998148</v>
      </c>
      <c r="AN11" s="13"/>
      <c r="AO11" s="30">
        <f ca="1">AO9+AO10</f>
        <v>383.89199999999988</v>
      </c>
      <c r="AP11" s="38"/>
      <c r="AQ11" s="36">
        <f ca="1">AQ9+AQ10</f>
        <v>-4.5184999999998148</v>
      </c>
      <c r="AR11" s="39"/>
    </row>
    <row r="12" spans="1:44" s="16" customFormat="1" ht="12.75" customHeight="1" x14ac:dyDescent="0.3">
      <c r="A12" s="40" t="s">
        <v>8</v>
      </c>
      <c r="B12" s="2"/>
      <c r="C12" s="26"/>
      <c r="D12" s="26"/>
      <c r="E12" s="41">
        <f ca="1">+E11-[1]BMPosYesterday!E6</f>
        <v>0</v>
      </c>
      <c r="F12" s="41"/>
      <c r="G12" s="41">
        <f ca="1">+G11-[1]BMPosYesterday!G6</f>
        <v>0</v>
      </c>
      <c r="H12"/>
      <c r="I12" s="41">
        <f ca="1">+I11-[1]BMPosYesterday!I6</f>
        <v>-1.4816999999999965</v>
      </c>
      <c r="J12" s="41"/>
      <c r="K12" s="41">
        <f ca="1">+K11-[1]BMPosYesterday!K6</f>
        <v>-1.1930000000000049</v>
      </c>
      <c r="L12" s="41"/>
      <c r="M12" s="41">
        <f ca="1">+M11-[1]BMPosYesterday!M6</f>
        <v>1.9000000000005457E-2</v>
      </c>
      <c r="N12" s="41"/>
      <c r="O12" s="41">
        <f ca="1">+O11-[1]BMPosYesterday!O6</f>
        <v>7.9999999999955662E-3</v>
      </c>
      <c r="P12" s="41"/>
      <c r="Q12" s="41">
        <f ca="1">+Q11-[1]BMPosYesterday!Q6</f>
        <v>3.4600000000011732E-2</v>
      </c>
      <c r="R12" s="41"/>
      <c r="S12" s="41">
        <f ca="1">+S11-[1]BMPosYesterday!S6</f>
        <v>4.1100000000000136E-2</v>
      </c>
      <c r="T12" s="41"/>
      <c r="U12" s="41">
        <f ca="1">+U11-([1]BMPosYesterday!U6)</f>
        <v>7.8900000000004411E-2</v>
      </c>
      <c r="V12" s="42"/>
      <c r="W12" s="41">
        <f ca="1">+W11-[1]BMPosYesterday!W6</f>
        <v>0.24920000000005871</v>
      </c>
      <c r="X12" s="42"/>
      <c r="Y12" s="41">
        <f ca="1">+Y11-[1]BMPosYesterday!Y6</f>
        <v>-0.1325999999999965</v>
      </c>
      <c r="Z12" s="42"/>
      <c r="AA12" s="41">
        <f ca="1">+AA11-[1]BMPosYesterday!AA6</f>
        <v>-0.2225999999999857</v>
      </c>
      <c r="AB12" s="41"/>
      <c r="AC12" s="41">
        <f ca="1">+AC11-[1]BMPosYesterday!AC6</f>
        <v>-1.9211999999998852</v>
      </c>
      <c r="AD12" s="41"/>
      <c r="AE12" s="41">
        <f ca="1">+AE11-[1]BMPosYesterday!AE6</f>
        <v>1.8000000000000238E-3</v>
      </c>
      <c r="AF12" s="41"/>
      <c r="AG12" s="41">
        <f ca="1">+AG11-[1]BMPosYesterday!AG6</f>
        <v>0</v>
      </c>
      <c r="AH12" s="42"/>
      <c r="AI12" s="8">
        <f ca="1">SUM(I12:AG12)+E12</f>
        <v>-4.5184999999997926</v>
      </c>
      <c r="AJ12" s="9"/>
      <c r="AK12" s="12"/>
      <c r="AL12" s="11"/>
      <c r="AM12" s="12"/>
      <c r="AO12" s="14"/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Havlíček Jan</cp:lastModifiedBy>
  <dcterms:created xsi:type="dcterms:W3CDTF">2000-07-14T21:32:48Z</dcterms:created>
  <dcterms:modified xsi:type="dcterms:W3CDTF">2023-09-10T15:13:49Z</dcterms:modified>
</cp:coreProperties>
</file>