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48" yWindow="468" windowWidth="13800" windowHeight="864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2002'!$A$2:$M$322</definedName>
  </definedNames>
  <calcPr calcId="0"/>
</workbook>
</file>

<file path=xl/calcChain.xml><?xml version="1.0" encoding="utf-8"?>
<calcChain xmlns="http://schemas.openxmlformats.org/spreadsheetml/2006/main">
  <c r="E2" i="4" l="1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L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L39" i="8"/>
  <c r="D40" i="8"/>
  <c r="E40" i="8"/>
  <c r="G40" i="8"/>
  <c r="H40" i="8"/>
  <c r="I40" i="8"/>
  <c r="L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I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L142" i="8"/>
  <c r="D143" i="8"/>
  <c r="E143" i="8"/>
  <c r="G143" i="8"/>
  <c r="H143" i="8"/>
  <c r="I143" i="8"/>
  <c r="L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L157" i="8"/>
  <c r="D158" i="8"/>
  <c r="E158" i="8"/>
  <c r="G158" i="8"/>
  <c r="H158" i="8"/>
  <c r="I158" i="8"/>
  <c r="L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L182" i="8"/>
  <c r="D183" i="8"/>
  <c r="E183" i="8"/>
  <c r="G183" i="8"/>
  <c r="H183" i="8"/>
  <c r="I183" i="8"/>
  <c r="L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L192" i="8"/>
  <c r="D193" i="8"/>
  <c r="E193" i="8"/>
  <c r="G193" i="8"/>
  <c r="H193" i="8"/>
  <c r="I193" i="8"/>
  <c r="L193" i="8"/>
  <c r="D194" i="8"/>
  <c r="E194" i="8"/>
  <c r="G194" i="8"/>
  <c r="H194" i="8"/>
  <c r="I194" i="8"/>
  <c r="L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L213" i="8"/>
  <c r="D214" i="8"/>
  <c r="E214" i="8"/>
  <c r="G214" i="8"/>
  <c r="H214" i="8"/>
  <c r="I214" i="8"/>
  <c r="L214" i="8"/>
  <c r="D215" i="8"/>
  <c r="E215" i="8"/>
  <c r="G215" i="8"/>
  <c r="H215" i="8"/>
  <c r="I215" i="8"/>
  <c r="L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L236" i="8"/>
  <c r="D237" i="8"/>
  <c r="E237" i="8"/>
  <c r="G237" i="8"/>
  <c r="H237" i="8"/>
  <c r="I237" i="8"/>
  <c r="L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<sst xmlns="http://schemas.openxmlformats.org/spreadsheetml/2006/main" count="605" uniqueCount="68">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</sst>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0" borderId="0" xfId="2" applyNumberFormat="1" applyFont="1" applyFill="1" applyAlignment="1">
      <alignment horizontal="center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3.2" x14ac:dyDescent="0.25"/>
  <cols>
    <col min="1" max="1" width="10.109375" customWidth="1"/>
    <col min="2" max="2" width="18.33203125" style="1" customWidth="1"/>
    <col min="3" max="3" width="22" customWidth="1"/>
    <col min="4" max="4" width="13.44140625" customWidth="1"/>
    <col min="5" max="5" width="16" customWidth="1"/>
    <col min="6" max="6" width="14.88671875" customWidth="1"/>
    <col min="7" max="9" width="14.88671875" hidden="1" customWidth="1"/>
  </cols>
  <sheetData>
    <row r="3" spans="1:18" x14ac:dyDescent="0.25">
      <c r="B3" s="159" t="s">
        <v>66</v>
      </c>
      <c r="C3" s="159"/>
      <c r="D3" s="159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5">
      <c r="B4" s="159" t="s">
        <v>67</v>
      </c>
      <c r="C4" s="159"/>
      <c r="D4" s="159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7.399999999999999" x14ac:dyDescent="0.3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5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7.399999999999999" x14ac:dyDescent="0.3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7.399999999999999" x14ac:dyDescent="0.3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zoomScaleNormal="100" zoomScaleSheetLayoutView="100" workbookViewId="0">
      <selection activeCell="F19" sqref="F19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1" spans="2:12" ht="17.399999999999999" x14ac:dyDescent="0.3">
      <c r="B1" s="171" t="s">
        <v>8</v>
      </c>
      <c r="C1" s="172"/>
      <c r="D1" s="14"/>
      <c r="E1" s="15"/>
    </row>
    <row r="2" spans="2:12" ht="13.8" thickBot="1" x14ac:dyDescent="0.3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8" thickBot="1" x14ac:dyDescent="0.3"/>
    <row r="4" spans="2:12" ht="13.8" thickBot="1" x14ac:dyDescent="0.3">
      <c r="H4" s="164" t="s">
        <v>36</v>
      </c>
      <c r="I4" s="165"/>
      <c r="J4" s="166"/>
      <c r="K4" s="18"/>
      <c r="L4" s="18"/>
    </row>
    <row r="5" spans="2:12" ht="15.6" x14ac:dyDescent="0.3">
      <c r="B5" s="173" t="s">
        <v>29</v>
      </c>
      <c r="C5" s="174"/>
      <c r="D5" s="68" t="s">
        <v>11</v>
      </c>
      <c r="E5" s="69" t="s">
        <v>32</v>
      </c>
      <c r="F5" s="15"/>
      <c r="H5" s="167"/>
      <c r="I5" s="168"/>
      <c r="J5" s="169"/>
      <c r="K5" s="18"/>
      <c r="L5" s="18"/>
    </row>
    <row r="6" spans="2:12" x14ac:dyDescent="0.25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5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5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5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5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5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5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5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8" thickBot="1" x14ac:dyDescent="0.3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4" thickTop="1" thickBot="1" x14ac:dyDescent="0.3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5">
      <c r="H16" s="48" t="s">
        <v>43</v>
      </c>
      <c r="I16" s="49"/>
      <c r="J16" s="50">
        <f>J54+J157+J171+J197+J207+J228+J250</f>
        <v>84</v>
      </c>
    </row>
    <row r="17" spans="1:16" ht="13.8" thickBot="1" x14ac:dyDescent="0.3">
      <c r="H17" s="51" t="s">
        <v>44</v>
      </c>
      <c r="I17" s="19"/>
      <c r="J17" s="52">
        <f>J172+J208+J229+J251</f>
        <v>81</v>
      </c>
    </row>
    <row r="18" spans="1:16" ht="16.8" thickTop="1" thickBot="1" x14ac:dyDescent="0.35">
      <c r="B18" s="170" t="s">
        <v>66</v>
      </c>
      <c r="C18" s="170"/>
      <c r="D18" s="170"/>
      <c r="E18" s="133">
        <f>A25</f>
        <v>37256</v>
      </c>
      <c r="F18" s="134">
        <f>G45+G150+G165+G190+G201+G222+G244+G339</f>
        <v>107</v>
      </c>
      <c r="H18" s="162" t="s">
        <v>45</v>
      </c>
      <c r="I18" s="163"/>
      <c r="J18" s="66">
        <f>SUM(J6:J17)</f>
        <v>279</v>
      </c>
    </row>
    <row r="19" spans="1:16" ht="16.2" thickBot="1" x14ac:dyDescent="0.35">
      <c r="B19" s="170" t="s">
        <v>67</v>
      </c>
      <c r="C19" s="170"/>
      <c r="D19" s="170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6" x14ac:dyDescent="0.3">
      <c r="H20" s="129"/>
      <c r="I20" s="129"/>
      <c r="J20" s="130"/>
      <c r="K20" s="161"/>
      <c r="L20" s="161"/>
      <c r="M20" s="161"/>
    </row>
    <row r="21" spans="1:16" ht="17.399999999999999" x14ac:dyDescent="0.3">
      <c r="A21" s="56"/>
      <c r="B21" s="160" t="s">
        <v>19</v>
      </c>
      <c r="C21" s="160"/>
      <c r="D21" s="111"/>
      <c r="E21" s="111"/>
      <c r="F21" s="111"/>
    </row>
    <row r="22" spans="1:16" ht="43.5" customHeight="1" x14ac:dyDescent="0.25">
      <c r="B22" s="2"/>
      <c r="C22" s="2" t="s">
        <v>1</v>
      </c>
      <c r="D22" s="2"/>
      <c r="E22" s="2"/>
      <c r="F22" s="2"/>
      <c r="G22" s="2"/>
      <c r="H22" s="2"/>
    </row>
    <row r="23" spans="1:16" ht="39.6" x14ac:dyDescent="0.25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5">
      <c r="A24" s="119">
        <v>37226</v>
      </c>
      <c r="D24" s="61"/>
      <c r="E24" s="61"/>
      <c r="F24" s="61"/>
      <c r="G24" s="61"/>
      <c r="H24" s="61"/>
    </row>
    <row r="25" spans="1:16" x14ac:dyDescent="0.25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5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8" thickBot="1" x14ac:dyDescent="0.3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8" thickTop="1" x14ac:dyDescent="0.25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5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5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5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5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5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5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5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5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5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5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5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5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5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5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5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5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5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5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7.399999999999999" x14ac:dyDescent="0.3">
      <c r="A47" s="56"/>
      <c r="B47" s="158" t="s">
        <v>18</v>
      </c>
      <c r="C47" s="158"/>
      <c r="D47" s="113"/>
      <c r="E47" s="113"/>
      <c r="F47" s="113"/>
      <c r="G47" s="113"/>
      <c r="H47" s="113"/>
    </row>
    <row r="48" spans="1:8" x14ac:dyDescent="0.25">
      <c r="B48" s="2"/>
      <c r="C48" s="2" t="s">
        <v>24</v>
      </c>
      <c r="D48" s="114"/>
      <c r="E48" s="114"/>
      <c r="F48" s="114"/>
      <c r="G48" s="114"/>
      <c r="H48" s="114"/>
    </row>
    <row r="49" spans="1:16" ht="39.6" x14ac:dyDescent="0.25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5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5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5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5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8" thickBot="1" x14ac:dyDescent="0.3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8" thickTop="1" x14ac:dyDescent="0.25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5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5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5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5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5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5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5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5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5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5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5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5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5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5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5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5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5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5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5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5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5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5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5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5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5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5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5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5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5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5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5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5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5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5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5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5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5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5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5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5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5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5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5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5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5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5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5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5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5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5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5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5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5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5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5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5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5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5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5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5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5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5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5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5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5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5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5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5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5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5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5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5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5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5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5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5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5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5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5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5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5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5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5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5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5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5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5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5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5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5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5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5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5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5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5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5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7.399999999999999" x14ac:dyDescent="0.3">
      <c r="A152" s="56"/>
      <c r="B152" s="158" t="s">
        <v>25</v>
      </c>
      <c r="C152" s="158"/>
      <c r="D152" s="113"/>
      <c r="E152" s="113"/>
      <c r="F152" s="113"/>
      <c r="G152" s="113"/>
      <c r="H152" s="113"/>
    </row>
    <row r="153" spans="1:16" x14ac:dyDescent="0.25">
      <c r="B153" s="2"/>
      <c r="C153" s="2" t="s">
        <v>35</v>
      </c>
      <c r="D153" s="114"/>
      <c r="E153" s="114"/>
      <c r="F153" s="114"/>
      <c r="G153" s="114"/>
      <c r="H153" s="114"/>
    </row>
    <row r="154" spans="1:16" ht="39.6" x14ac:dyDescent="0.25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5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5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8" thickBot="1" x14ac:dyDescent="0.3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8" thickTop="1" x14ac:dyDescent="0.25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5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5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5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5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5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5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5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5">
      <c r="D166" s="61"/>
      <c r="E166" s="112" t="s">
        <v>64</v>
      </c>
      <c r="F166" s="137"/>
      <c r="G166" s="137"/>
      <c r="H166" s="61"/>
    </row>
    <row r="167" spans="1:16" ht="17.399999999999999" x14ac:dyDescent="0.3">
      <c r="A167" s="56"/>
      <c r="B167" s="158" t="s">
        <v>26</v>
      </c>
      <c r="C167" s="158"/>
      <c r="D167" s="113"/>
      <c r="E167" s="113"/>
      <c r="F167" s="113"/>
      <c r="G167" s="113"/>
      <c r="H167" s="113"/>
    </row>
    <row r="168" spans="1:16" x14ac:dyDescent="0.25">
      <c r="B168" s="2"/>
      <c r="C168" s="2" t="s">
        <v>35</v>
      </c>
      <c r="D168" s="114"/>
      <c r="E168" s="114"/>
      <c r="F168" s="114"/>
      <c r="G168" s="114"/>
      <c r="H168" s="114"/>
    </row>
    <row r="169" spans="1:16" ht="39.6" x14ac:dyDescent="0.25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5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5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8" thickBot="1" x14ac:dyDescent="0.3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8" thickTop="1" x14ac:dyDescent="0.25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5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5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5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5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5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5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5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5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5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5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5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5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5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5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5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5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5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5">
      <c r="D191" s="61"/>
      <c r="E191" s="112" t="s">
        <v>64</v>
      </c>
      <c r="F191" s="61"/>
      <c r="G191" s="61"/>
      <c r="H191" s="61"/>
    </row>
    <row r="192" spans="1:8" ht="17.399999999999999" x14ac:dyDescent="0.3">
      <c r="A192" s="56"/>
      <c r="B192" s="158" t="s">
        <v>27</v>
      </c>
      <c r="C192" s="158"/>
      <c r="D192" s="113"/>
      <c r="E192" s="113"/>
      <c r="F192" s="113"/>
      <c r="G192" s="113"/>
      <c r="H192" s="113"/>
    </row>
    <row r="193" spans="1:16" x14ac:dyDescent="0.25">
      <c r="B193" s="2"/>
      <c r="C193" s="2" t="s">
        <v>35</v>
      </c>
      <c r="D193" s="114"/>
      <c r="E193" s="114"/>
      <c r="F193" s="114"/>
      <c r="G193" s="114"/>
      <c r="H193" s="114"/>
    </row>
    <row r="194" spans="1:16" ht="39.6" x14ac:dyDescent="0.25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5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5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8" thickBot="1" x14ac:dyDescent="0.3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8" thickTop="1" x14ac:dyDescent="0.25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5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5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5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5">
      <c r="D202" s="61"/>
      <c r="E202" s="112" t="s">
        <v>64</v>
      </c>
      <c r="F202" s="61"/>
      <c r="G202" s="61"/>
      <c r="H202" s="61"/>
    </row>
    <row r="203" spans="1:16" ht="17.399999999999999" x14ac:dyDescent="0.3">
      <c r="A203" s="56"/>
      <c r="B203" s="158" t="s">
        <v>58</v>
      </c>
      <c r="C203" s="158"/>
      <c r="D203" s="113"/>
      <c r="E203" s="113"/>
      <c r="F203" s="113"/>
      <c r="G203" s="113"/>
      <c r="H203" s="113"/>
    </row>
    <row r="204" spans="1:16" x14ac:dyDescent="0.25">
      <c r="B204" s="2"/>
      <c r="C204" s="2" t="s">
        <v>57</v>
      </c>
      <c r="D204" s="114"/>
      <c r="E204" s="114"/>
      <c r="F204" s="114"/>
      <c r="G204" s="114"/>
      <c r="H204" s="114"/>
    </row>
    <row r="205" spans="1:16" ht="39.6" x14ac:dyDescent="0.25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5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5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8" thickBot="1" x14ac:dyDescent="0.3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8" thickTop="1" x14ac:dyDescent="0.25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5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5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5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5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5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5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5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5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5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5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5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5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5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5">
      <c r="D223" s="61"/>
      <c r="E223" s="112" t="s">
        <v>64</v>
      </c>
      <c r="F223" s="61"/>
      <c r="G223" s="61"/>
      <c r="H223" s="61"/>
    </row>
    <row r="224" spans="1:16" ht="17.399999999999999" x14ac:dyDescent="0.3">
      <c r="A224" s="56"/>
      <c r="B224" s="158" t="s">
        <v>34</v>
      </c>
      <c r="C224" s="158"/>
      <c r="D224" s="113"/>
      <c r="E224" s="113"/>
      <c r="F224" s="113"/>
      <c r="G224" s="113"/>
      <c r="H224" s="113"/>
    </row>
    <row r="225" spans="2:16" x14ac:dyDescent="0.25">
      <c r="B225" s="2"/>
      <c r="C225" s="2" t="s">
        <v>56</v>
      </c>
      <c r="D225" s="114"/>
      <c r="E225" s="114"/>
      <c r="F225" s="114"/>
      <c r="G225" s="114"/>
      <c r="H225" s="114"/>
    </row>
    <row r="226" spans="2:16" ht="39.6" x14ac:dyDescent="0.25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5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5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8" thickBot="1" x14ac:dyDescent="0.3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8" thickTop="1" x14ac:dyDescent="0.25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5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5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5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5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5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5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5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5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5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5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5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5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5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5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5">
      <c r="D245" s="61"/>
      <c r="E245" s="112" t="s">
        <v>64</v>
      </c>
      <c r="F245" s="61"/>
      <c r="G245" s="61"/>
      <c r="H245" s="61"/>
    </row>
    <row r="246" spans="1:16" ht="17.399999999999999" x14ac:dyDescent="0.3">
      <c r="A246" s="56"/>
      <c r="B246" s="158" t="s">
        <v>46</v>
      </c>
      <c r="C246" s="158"/>
      <c r="D246" s="113"/>
      <c r="E246" s="113"/>
      <c r="F246" s="113"/>
      <c r="G246" s="113"/>
      <c r="H246" s="113"/>
    </row>
    <row r="247" spans="1:16" x14ac:dyDescent="0.25">
      <c r="B247" s="2"/>
      <c r="C247" s="2" t="s">
        <v>56</v>
      </c>
      <c r="D247" s="114"/>
      <c r="E247" s="114"/>
      <c r="F247" s="114"/>
      <c r="G247" s="114"/>
      <c r="H247" s="114"/>
    </row>
    <row r="248" spans="1:16" ht="39.6" x14ac:dyDescent="0.25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5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5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8" thickBot="1" x14ac:dyDescent="0.3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8" thickTop="1" x14ac:dyDescent="0.25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5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5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5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5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5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5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5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5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5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5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5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5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5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5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5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5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5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5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5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5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5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5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5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5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5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5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5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5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5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5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5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5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5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5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5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5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5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5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5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5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5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5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5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5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5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5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5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5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5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5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5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5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5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5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5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5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5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5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5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5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5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5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5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5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5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5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5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5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5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5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5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5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5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5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5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5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5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5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5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5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5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5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5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5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5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5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5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5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26" zoomScaleNormal="100" zoomScaleSheetLayoutView="100" workbookViewId="0">
      <selection activeCell="C36" sqref="C36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9" width="14.88671875" hidden="1" customWidth="1"/>
  </cols>
  <sheetData>
    <row r="3" spans="1:18" x14ac:dyDescent="0.25">
      <c r="B3" s="159" t="s">
        <v>66</v>
      </c>
      <c r="C3" s="159"/>
      <c r="D3" s="159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5">
      <c r="B4" s="159" t="s">
        <v>67</v>
      </c>
      <c r="C4" s="159"/>
      <c r="D4" s="159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60" t="s">
        <v>19</v>
      </c>
      <c r="C6" s="160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7.399999999999999" x14ac:dyDescent="0.3">
      <c r="A32" s="56"/>
      <c r="B32" s="158" t="s">
        <v>18</v>
      </c>
      <c r="C32" s="158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5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7.399999999999999" x14ac:dyDescent="0.3">
      <c r="A137" s="56"/>
      <c r="B137" s="158" t="s">
        <v>25</v>
      </c>
      <c r="C137" s="158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7.399999999999999" x14ac:dyDescent="0.3">
      <c r="A152" s="56"/>
      <c r="B152" s="158" t="s">
        <v>26</v>
      </c>
      <c r="C152" s="158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58" t="s">
        <v>27</v>
      </c>
      <c r="C177" s="158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58" t="s">
        <v>58</v>
      </c>
      <c r="C188" s="158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58" t="s">
        <v>34</v>
      </c>
      <c r="C209" s="158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58" t="s">
        <v>46</v>
      </c>
      <c r="C231" s="158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220" zoomScaleNormal="100" zoomScaleSheetLayoutView="100" workbookViewId="0">
      <selection activeCell="F233" sqref="F233:F322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2" spans="1:18" x14ac:dyDescent="0.25">
      <c r="B2" s="159" t="s">
        <v>66</v>
      </c>
      <c r="C2" s="159"/>
      <c r="D2" s="159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5">
      <c r="B3" s="159" t="s">
        <v>67</v>
      </c>
      <c r="C3" s="159"/>
      <c r="D3" s="159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0.88506570538707607</v>
      </c>
      <c r="G3" s="140"/>
      <c r="H3" s="140"/>
    </row>
    <row r="4" spans="1:18" x14ac:dyDescent="0.25">
      <c r="G4" s="61"/>
      <c r="H4" s="61"/>
    </row>
    <row r="5" spans="1:18" ht="17.399999999999999" x14ac:dyDescent="0.3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5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5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5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5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8" thickBot="1" x14ac:dyDescent="0.3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8" thickTop="1" x14ac:dyDescent="0.25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5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5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5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5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5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5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7.399999999999999" x14ac:dyDescent="0.3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8" thickBot="1" x14ac:dyDescent="0.3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8" thickTop="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5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5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5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5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5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5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5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5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5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5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5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5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5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5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5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5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5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5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5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5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5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5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5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5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5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5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5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5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5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5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5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5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5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5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5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5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5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5">
      <c r="D135" s="61"/>
      <c r="E135" s="112" t="s">
        <v>64</v>
      </c>
      <c r="F135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0.84935964345551651</v>
      </c>
      <c r="G135" s="137"/>
      <c r="H135" s="137"/>
      <c r="I135" s="137"/>
      <c r="J135" s="61"/>
    </row>
    <row r="136" spans="1:18" ht="17.399999999999999" x14ac:dyDescent="0.3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5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5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8" thickBot="1" x14ac:dyDescent="0.3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8" thickTop="1" x14ac:dyDescent="0.25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5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5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5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5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5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5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5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5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7.399999999999999" x14ac:dyDescent="0.3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5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5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8" thickBot="1" x14ac:dyDescent="0.3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8" thickTop="1" x14ac:dyDescent="0.25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5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5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5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5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5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5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5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5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5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5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5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5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5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5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5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5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5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5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7.399999999999999" x14ac:dyDescent="0.3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5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6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5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6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8" thickBot="1" x14ac:dyDescent="0.3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6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8" thickTop="1" x14ac:dyDescent="0.25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6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5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6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5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6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5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5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7.399999999999999" x14ac:dyDescent="0.3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5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5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8" thickBot="1" x14ac:dyDescent="0.3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8" thickTop="1" x14ac:dyDescent="0.25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5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5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5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5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5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5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5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5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5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5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5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5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5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5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7.399999999999999" x14ac:dyDescent="0.3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5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5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8" thickBot="1" x14ac:dyDescent="0.3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8" thickTop="1" x14ac:dyDescent="0.25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5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5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5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5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5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5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5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5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5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5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5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5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5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5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5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7.399999999999999" x14ac:dyDescent="0.3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5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7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5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7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8" thickBot="1" x14ac:dyDescent="0.3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7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8" thickTop="1" x14ac:dyDescent="0.25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7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5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7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5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7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5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7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5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7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5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7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5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7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5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7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5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7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5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7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5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7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5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7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5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7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5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7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5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7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5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7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5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7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5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7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5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7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5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7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5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7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5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7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5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7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5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7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5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7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5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7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5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7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5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7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5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7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5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7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5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7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5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7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5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7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5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7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5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7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5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7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5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7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5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7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5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7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5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7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5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7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5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7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5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7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5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7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5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7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5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7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5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7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5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7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5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7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5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7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5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7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5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7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5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7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5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7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5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7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5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7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5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7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5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7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5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7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5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7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5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7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5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7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5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7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5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7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5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7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5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7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5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7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5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7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5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7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5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7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5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7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5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7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5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7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5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7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5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7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5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7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5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7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5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7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5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7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5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7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5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7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5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7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5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7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5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7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5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7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5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7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5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7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5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5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abSelected="1" zoomScaleNormal="100" zoomScaleSheetLayoutView="100" workbookViewId="0">
      <selection activeCell="A9" sqref="A9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2" spans="1:18" x14ac:dyDescent="0.25">
      <c r="B2" s="159" t="s">
        <v>66</v>
      </c>
      <c r="C2" s="159"/>
      <c r="D2" s="159"/>
      <c r="E2" s="146">
        <f>A9</f>
        <v>37346</v>
      </c>
      <c r="F2" s="147">
        <f>I29+I134+I149+I174+I185+I206+I228+I323</f>
        <v>279</v>
      </c>
      <c r="G2" s="139"/>
      <c r="H2" s="139"/>
    </row>
    <row r="3" spans="1:18" x14ac:dyDescent="0.25">
      <c r="B3" s="159" t="s">
        <v>67</v>
      </c>
      <c r="C3" s="159"/>
      <c r="D3" s="159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</v>
      </c>
      <c r="G3" s="140"/>
      <c r="H3" s="140"/>
    </row>
    <row r="4" spans="1:18" x14ac:dyDescent="0.25">
      <c r="G4" s="61"/>
      <c r="H4" s="61"/>
    </row>
    <row r="5" spans="1:18" ht="17.399999999999999" x14ac:dyDescent="0.3">
      <c r="A5" s="56"/>
      <c r="B5" s="160" t="s">
        <v>19</v>
      </c>
      <c r="C5" s="160"/>
      <c r="D5" s="111"/>
      <c r="E5" s="111"/>
      <c r="F5" s="111"/>
      <c r="G5" s="113"/>
      <c r="H5" s="61"/>
    </row>
    <row r="6" spans="1:18" x14ac:dyDescent="0.25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5">
      <c r="A8" s="151">
        <v>37316</v>
      </c>
      <c r="D8" s="61"/>
      <c r="E8" s="61"/>
      <c r="F8" s="61"/>
      <c r="G8" s="61"/>
      <c r="H8" s="61"/>
      <c r="I8" s="61"/>
      <c r="J8" s="61"/>
    </row>
    <row r="9" spans="1:18" x14ac:dyDescent="0.25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26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8"/>
      <c r="K9" s="73" t="s">
        <v>4</v>
      </c>
      <c r="L9" s="73">
        <v>2</v>
      </c>
    </row>
    <row r="10" spans="1:18" x14ac:dyDescent="0.25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26"/>
      <c r="G10" s="131">
        <f t="shared" si="2"/>
        <v>0</v>
      </c>
      <c r="H10" s="145">
        <f t="shared" si="3"/>
        <v>0</v>
      </c>
      <c r="I10" s="131">
        <f t="shared" si="4"/>
        <v>1</v>
      </c>
      <c r="J10" s="8"/>
      <c r="K10" s="74" t="s">
        <v>5</v>
      </c>
      <c r="L10" s="74">
        <v>16</v>
      </c>
    </row>
    <row r="11" spans="1:18" ht="13.8" thickBot="1" x14ac:dyDescent="0.3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26"/>
      <c r="G11" s="131">
        <f t="shared" si="2"/>
        <v>0</v>
      </c>
      <c r="H11" s="145">
        <f t="shared" si="3"/>
        <v>0</v>
      </c>
      <c r="I11" s="131">
        <f t="shared" si="4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8" thickTop="1" x14ac:dyDescent="0.25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26"/>
      <c r="G12" s="131">
        <f t="shared" si="2"/>
        <v>0</v>
      </c>
      <c r="H12" s="145">
        <f t="shared" si="3"/>
        <v>0</v>
      </c>
      <c r="I12" s="131">
        <f t="shared" si="4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5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26"/>
      <c r="G13" s="131">
        <f t="shared" si="2"/>
        <v>0</v>
      </c>
      <c r="H13" s="145">
        <f t="shared" si="3"/>
        <v>0</v>
      </c>
      <c r="I13" s="131">
        <f t="shared" si="4"/>
        <v>1</v>
      </c>
      <c r="J13" s="8"/>
      <c r="L13">
        <v>0</v>
      </c>
    </row>
    <row r="14" spans="1:18" x14ac:dyDescent="0.25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26"/>
      <c r="G14" s="131">
        <f t="shared" si="2"/>
        <v>0</v>
      </c>
      <c r="H14" s="145">
        <f t="shared" si="3"/>
        <v>0</v>
      </c>
      <c r="I14" s="131">
        <f t="shared" si="4"/>
        <v>1</v>
      </c>
      <c r="J14" s="8"/>
    </row>
    <row r="15" spans="1:18" x14ac:dyDescent="0.25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26"/>
      <c r="G15" s="131">
        <f t="shared" si="2"/>
        <v>0</v>
      </c>
      <c r="H15" s="145">
        <f t="shared" si="3"/>
        <v>0</v>
      </c>
      <c r="I15" s="131">
        <f t="shared" si="4"/>
        <v>1</v>
      </c>
      <c r="J15" s="8"/>
    </row>
    <row r="16" spans="1:18" x14ac:dyDescent="0.25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26"/>
      <c r="G16" s="131">
        <f t="shared" si="2"/>
        <v>0</v>
      </c>
      <c r="H16" s="145">
        <f t="shared" si="3"/>
        <v>0</v>
      </c>
      <c r="I16" s="131">
        <f t="shared" si="4"/>
        <v>1</v>
      </c>
      <c r="J16" s="8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26"/>
      <c r="G17" s="131">
        <f t="shared" si="2"/>
        <v>0</v>
      </c>
      <c r="H17" s="145">
        <f t="shared" si="3"/>
        <v>0</v>
      </c>
      <c r="I17" s="131">
        <f t="shared" si="4"/>
        <v>1</v>
      </c>
      <c r="J17" s="8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26"/>
      <c r="G18" s="131">
        <f t="shared" si="2"/>
        <v>0</v>
      </c>
      <c r="H18" s="145">
        <f t="shared" si="3"/>
        <v>0</v>
      </c>
      <c r="I18" s="131">
        <f t="shared" si="4"/>
        <v>1</v>
      </c>
      <c r="J18" s="8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26"/>
      <c r="G19" s="131">
        <f t="shared" si="2"/>
        <v>0</v>
      </c>
      <c r="H19" s="145">
        <f t="shared" si="3"/>
        <v>0</v>
      </c>
      <c r="I19" s="131">
        <f t="shared" si="4"/>
        <v>1</v>
      </c>
      <c r="J19" s="8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26"/>
      <c r="G20" s="131">
        <f t="shared" si="2"/>
        <v>0</v>
      </c>
      <c r="H20" s="145">
        <f t="shared" si="3"/>
        <v>0</v>
      </c>
      <c r="I20" s="131">
        <f t="shared" si="4"/>
        <v>1</v>
      </c>
      <c r="J20" s="8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26"/>
      <c r="G21" s="131">
        <f t="shared" si="2"/>
        <v>0</v>
      </c>
      <c r="H21" s="145">
        <f t="shared" si="3"/>
        <v>0</v>
      </c>
      <c r="I21" s="131">
        <f t="shared" si="4"/>
        <v>1</v>
      </c>
      <c r="J21" s="8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26"/>
      <c r="G22" s="131">
        <f t="shared" si="2"/>
        <v>0</v>
      </c>
      <c r="H22" s="145">
        <f t="shared" si="3"/>
        <v>0</v>
      </c>
      <c r="I22" s="131">
        <f t="shared" si="4"/>
        <v>1</v>
      </c>
      <c r="J22" s="8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26"/>
      <c r="G23" s="131">
        <f t="shared" si="2"/>
        <v>0</v>
      </c>
      <c r="H23" s="145">
        <f t="shared" si="3"/>
        <v>0</v>
      </c>
      <c r="I23" s="131">
        <f t="shared" si="4"/>
        <v>1</v>
      </c>
      <c r="J23" s="8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26"/>
      <c r="G24" s="131">
        <f t="shared" si="2"/>
        <v>0</v>
      </c>
      <c r="H24" s="145">
        <f t="shared" si="3"/>
        <v>0</v>
      </c>
      <c r="I24" s="131">
        <f t="shared" si="4"/>
        <v>1</v>
      </c>
      <c r="J24" s="8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26"/>
      <c r="G25" s="131">
        <f t="shared" si="2"/>
        <v>0</v>
      </c>
      <c r="H25" s="145">
        <f t="shared" si="3"/>
        <v>0</v>
      </c>
      <c r="I25" s="131">
        <f t="shared" si="4"/>
        <v>1</v>
      </c>
      <c r="J25" s="8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26"/>
      <c r="G26" s="131">
        <f t="shared" si="2"/>
        <v>0</v>
      </c>
      <c r="H26" s="145">
        <f t="shared" si="3"/>
        <v>0</v>
      </c>
      <c r="I26" s="131">
        <f t="shared" si="4"/>
        <v>1</v>
      </c>
      <c r="J26" s="8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26"/>
      <c r="G27" s="131">
        <f t="shared" si="2"/>
        <v>0</v>
      </c>
      <c r="H27" s="145">
        <f t="shared" si="3"/>
        <v>0</v>
      </c>
      <c r="I27" s="131">
        <f t="shared" si="4"/>
        <v>1</v>
      </c>
      <c r="J27" s="8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26"/>
      <c r="G28" s="131">
        <f t="shared" si="2"/>
        <v>0</v>
      </c>
      <c r="H28" s="145">
        <f t="shared" si="3"/>
        <v>0</v>
      </c>
      <c r="I28" s="131">
        <f t="shared" si="4"/>
        <v>1</v>
      </c>
      <c r="J28" s="8"/>
    </row>
    <row r="29" spans="1:10" x14ac:dyDescent="0.25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8"/>
    </row>
    <row r="30" spans="1:10" x14ac:dyDescent="0.25">
      <c r="C30" s="1"/>
      <c r="D30" s="112"/>
      <c r="E30" s="112" t="s">
        <v>64</v>
      </c>
      <c r="F30" s="142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12"/>
    </row>
    <row r="31" spans="1:10" ht="17.399999999999999" x14ac:dyDescent="0.3">
      <c r="A31" s="56"/>
      <c r="B31" s="158" t="s">
        <v>18</v>
      </c>
      <c r="C31" s="158"/>
      <c r="D31" s="113"/>
      <c r="E31" s="113"/>
      <c r="F31" s="113"/>
      <c r="G31" s="113"/>
      <c r="H31" s="113"/>
      <c r="I31" s="113"/>
      <c r="J31" s="113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3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8"/>
      <c r="K34" s="78" t="s">
        <v>6</v>
      </c>
      <c r="L34" s="78">
        <v>22</v>
      </c>
    </row>
    <row r="35" spans="1:18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3"/>
      <c r="G35" s="131">
        <f t="shared" si="7"/>
        <v>0</v>
      </c>
      <c r="H35" s="145">
        <f t="shared" si="8"/>
        <v>0</v>
      </c>
      <c r="I35" s="131">
        <f t="shared" si="9"/>
        <v>1</v>
      </c>
      <c r="J35" s="8"/>
      <c r="K35" s="79" t="s">
        <v>23</v>
      </c>
      <c r="L35" s="79">
        <v>23</v>
      </c>
    </row>
    <row r="36" spans="1:18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3"/>
      <c r="G36" s="131">
        <f t="shared" si="7"/>
        <v>0</v>
      </c>
      <c r="H36" s="145">
        <f t="shared" si="8"/>
        <v>0</v>
      </c>
      <c r="I36" s="131">
        <f t="shared" si="9"/>
        <v>1</v>
      </c>
      <c r="J36" s="8"/>
      <c r="K36" s="80" t="s">
        <v>28</v>
      </c>
      <c r="L36" s="80">
        <v>42</v>
      </c>
    </row>
    <row r="37" spans="1:18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3"/>
      <c r="G37" s="131">
        <f t="shared" si="7"/>
        <v>0</v>
      </c>
      <c r="H37" s="145">
        <f t="shared" si="8"/>
        <v>0</v>
      </c>
      <c r="I37" s="131">
        <f t="shared" si="9"/>
        <v>1</v>
      </c>
      <c r="J37" s="8"/>
      <c r="K37" s="81" t="s">
        <v>42</v>
      </c>
      <c r="L37" s="81">
        <v>7</v>
      </c>
    </row>
    <row r="38" spans="1:18" ht="13.8" thickBot="1" x14ac:dyDescent="0.3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3"/>
      <c r="G38" s="131">
        <f t="shared" si="7"/>
        <v>0</v>
      </c>
      <c r="H38" s="145">
        <f t="shared" si="8"/>
        <v>0</v>
      </c>
      <c r="I38" s="131">
        <f t="shared" si="9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8" thickTop="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3"/>
      <c r="G39" s="131">
        <f t="shared" si="7"/>
        <v>0</v>
      </c>
      <c r="H39" s="145">
        <f t="shared" si="8"/>
        <v>0</v>
      </c>
      <c r="I39" s="131">
        <f t="shared" si="9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3"/>
      <c r="G40" s="131">
        <f t="shared" si="7"/>
        <v>0</v>
      </c>
      <c r="H40" s="145">
        <f t="shared" si="8"/>
        <v>0</v>
      </c>
      <c r="I40" s="131">
        <f t="shared" si="9"/>
        <v>1</v>
      </c>
      <c r="J40" s="8"/>
      <c r="L40">
        <f>100-L39</f>
        <v>0</v>
      </c>
    </row>
    <row r="41" spans="1:18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3"/>
      <c r="G41" s="131">
        <f t="shared" si="7"/>
        <v>0</v>
      </c>
      <c r="H41" s="145">
        <f t="shared" si="8"/>
        <v>0</v>
      </c>
      <c r="I41" s="131">
        <f t="shared" si="9"/>
        <v>1</v>
      </c>
      <c r="J41" s="8"/>
    </row>
    <row r="42" spans="1:18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3"/>
      <c r="G42" s="131">
        <f t="shared" si="7"/>
        <v>0</v>
      </c>
      <c r="H42" s="145">
        <f t="shared" si="8"/>
        <v>0</v>
      </c>
      <c r="I42" s="131">
        <f t="shared" si="9"/>
        <v>1</v>
      </c>
      <c r="J42" s="8"/>
    </row>
    <row r="43" spans="1:18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3"/>
      <c r="G43" s="131">
        <f t="shared" si="7"/>
        <v>0</v>
      </c>
      <c r="H43" s="145">
        <f t="shared" si="8"/>
        <v>0</v>
      </c>
      <c r="I43" s="131">
        <f t="shared" si="9"/>
        <v>1</v>
      </c>
      <c r="J43" s="8"/>
    </row>
    <row r="44" spans="1:18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3"/>
      <c r="G44" s="131">
        <f t="shared" si="7"/>
        <v>0</v>
      </c>
      <c r="H44" s="145">
        <f t="shared" si="8"/>
        <v>0</v>
      </c>
      <c r="I44" s="131">
        <f t="shared" si="9"/>
        <v>1</v>
      </c>
      <c r="J44" s="8"/>
    </row>
    <row r="45" spans="1:18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3"/>
      <c r="G45" s="131">
        <f t="shared" si="7"/>
        <v>0</v>
      </c>
      <c r="H45" s="145">
        <f t="shared" si="8"/>
        <v>0</v>
      </c>
      <c r="I45" s="131">
        <f t="shared" si="9"/>
        <v>1</v>
      </c>
      <c r="J45" s="8"/>
    </row>
    <row r="46" spans="1:18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3"/>
      <c r="G46" s="131">
        <f t="shared" si="7"/>
        <v>0</v>
      </c>
      <c r="H46" s="145">
        <f t="shared" si="8"/>
        <v>0</v>
      </c>
      <c r="I46" s="131">
        <f t="shared" si="9"/>
        <v>1</v>
      </c>
      <c r="J46" s="8"/>
    </row>
    <row r="47" spans="1:18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3"/>
      <c r="G47" s="131">
        <f t="shared" si="7"/>
        <v>0</v>
      </c>
      <c r="H47" s="145">
        <f t="shared" si="8"/>
        <v>0</v>
      </c>
      <c r="I47" s="131">
        <f t="shared" si="9"/>
        <v>1</v>
      </c>
      <c r="J47" s="8"/>
    </row>
    <row r="48" spans="1:18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3"/>
      <c r="G48" s="131">
        <f t="shared" si="7"/>
        <v>0</v>
      </c>
      <c r="H48" s="145">
        <f t="shared" si="8"/>
        <v>0</v>
      </c>
      <c r="I48" s="131">
        <f t="shared" si="9"/>
        <v>1</v>
      </c>
      <c r="J48" s="8"/>
    </row>
    <row r="49" spans="1:10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3"/>
      <c r="G49" s="131">
        <f t="shared" si="7"/>
        <v>0</v>
      </c>
      <c r="H49" s="145">
        <f t="shared" si="8"/>
        <v>0</v>
      </c>
      <c r="I49" s="131">
        <f t="shared" si="9"/>
        <v>1</v>
      </c>
      <c r="J49" s="8"/>
    </row>
    <row r="50" spans="1:10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3"/>
      <c r="G50" s="131">
        <f t="shared" si="7"/>
        <v>0</v>
      </c>
      <c r="H50" s="145">
        <f t="shared" si="8"/>
        <v>0</v>
      </c>
      <c r="I50" s="131">
        <f t="shared" si="9"/>
        <v>1</v>
      </c>
      <c r="J50" s="8"/>
    </row>
    <row r="51" spans="1:10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3"/>
      <c r="G51" s="131">
        <f t="shared" si="7"/>
        <v>0</v>
      </c>
      <c r="H51" s="145">
        <f t="shared" si="8"/>
        <v>0</v>
      </c>
      <c r="I51" s="131">
        <f t="shared" si="9"/>
        <v>1</v>
      </c>
      <c r="J51" s="8"/>
    </row>
    <row r="52" spans="1:10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3"/>
      <c r="G52" s="131">
        <f t="shared" si="7"/>
        <v>0</v>
      </c>
      <c r="H52" s="145">
        <f t="shared" si="8"/>
        <v>0</v>
      </c>
      <c r="I52" s="131">
        <f t="shared" si="9"/>
        <v>1</v>
      </c>
      <c r="J52" s="8"/>
    </row>
    <row r="53" spans="1:10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3"/>
      <c r="G53" s="131">
        <f t="shared" si="7"/>
        <v>0</v>
      </c>
      <c r="H53" s="145">
        <f t="shared" si="8"/>
        <v>0</v>
      </c>
      <c r="I53" s="131">
        <f t="shared" si="9"/>
        <v>1</v>
      </c>
      <c r="J53" s="8"/>
    </row>
    <row r="54" spans="1:10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3"/>
      <c r="G54" s="131">
        <f t="shared" si="7"/>
        <v>0</v>
      </c>
      <c r="H54" s="145">
        <f t="shared" si="8"/>
        <v>0</v>
      </c>
      <c r="I54" s="131">
        <f t="shared" si="9"/>
        <v>1</v>
      </c>
      <c r="J54" s="8"/>
    </row>
    <row r="55" spans="1:10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3"/>
      <c r="G55" s="131">
        <f t="shared" si="7"/>
        <v>0</v>
      </c>
      <c r="H55" s="145">
        <f t="shared" si="8"/>
        <v>0</v>
      </c>
      <c r="I55" s="131">
        <f t="shared" si="9"/>
        <v>1</v>
      </c>
      <c r="J55" s="8"/>
    </row>
    <row r="56" spans="1:10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3"/>
      <c r="G56" s="131">
        <f t="shared" si="7"/>
        <v>0</v>
      </c>
      <c r="H56" s="145">
        <f t="shared" si="8"/>
        <v>0</v>
      </c>
      <c r="I56" s="131">
        <f t="shared" si="9"/>
        <v>1</v>
      </c>
      <c r="J56" s="8"/>
    </row>
    <row r="57" spans="1:10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3"/>
      <c r="G57" s="131">
        <f t="shared" si="7"/>
        <v>0</v>
      </c>
      <c r="H57" s="145">
        <f t="shared" si="8"/>
        <v>0</v>
      </c>
      <c r="I57" s="131">
        <f t="shared" si="9"/>
        <v>1</v>
      </c>
      <c r="J57" s="8"/>
    </row>
    <row r="58" spans="1:10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3"/>
      <c r="G58" s="131">
        <f t="shared" si="7"/>
        <v>0</v>
      </c>
      <c r="H58" s="145">
        <f t="shared" si="8"/>
        <v>0</v>
      </c>
      <c r="I58" s="131">
        <f t="shared" si="9"/>
        <v>1</v>
      </c>
      <c r="J58" s="8"/>
    </row>
    <row r="59" spans="1:10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3"/>
      <c r="G59" s="131">
        <f t="shared" si="7"/>
        <v>0</v>
      </c>
      <c r="H59" s="145">
        <f t="shared" si="8"/>
        <v>0</v>
      </c>
      <c r="I59" s="131">
        <f t="shared" si="9"/>
        <v>1</v>
      </c>
      <c r="J59" s="8"/>
    </row>
    <row r="60" spans="1:10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3"/>
      <c r="G60" s="131">
        <f t="shared" si="7"/>
        <v>0</v>
      </c>
      <c r="H60" s="145">
        <f t="shared" si="8"/>
        <v>0</v>
      </c>
      <c r="I60" s="131">
        <f t="shared" si="9"/>
        <v>1</v>
      </c>
      <c r="J60" s="8"/>
    </row>
    <row r="61" spans="1:10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3"/>
      <c r="G61" s="131">
        <f t="shared" si="7"/>
        <v>0</v>
      </c>
      <c r="H61" s="145">
        <f t="shared" si="8"/>
        <v>0</v>
      </c>
      <c r="I61" s="131">
        <f t="shared" si="9"/>
        <v>1</v>
      </c>
      <c r="J61" s="8"/>
    </row>
    <row r="62" spans="1:10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3"/>
      <c r="G62" s="131">
        <f t="shared" si="7"/>
        <v>0</v>
      </c>
      <c r="H62" s="145">
        <f t="shared" si="8"/>
        <v>0</v>
      </c>
      <c r="I62" s="131">
        <f t="shared" si="9"/>
        <v>1</v>
      </c>
      <c r="J62" s="8"/>
    </row>
    <row r="63" spans="1:10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3"/>
      <c r="G63" s="131">
        <f t="shared" si="7"/>
        <v>0</v>
      </c>
      <c r="H63" s="145">
        <f t="shared" si="8"/>
        <v>0</v>
      </c>
      <c r="I63" s="131">
        <f t="shared" si="9"/>
        <v>1</v>
      </c>
      <c r="J63" s="8"/>
    </row>
    <row r="64" spans="1:10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3"/>
      <c r="G64" s="131">
        <f t="shared" si="7"/>
        <v>0</v>
      </c>
      <c r="H64" s="145">
        <f t="shared" si="8"/>
        <v>0</v>
      </c>
      <c r="I64" s="131">
        <f t="shared" si="9"/>
        <v>1</v>
      </c>
      <c r="J64" s="8"/>
    </row>
    <row r="65" spans="1:10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3"/>
      <c r="G65" s="131">
        <f t="shared" si="7"/>
        <v>0</v>
      </c>
      <c r="H65" s="145">
        <f t="shared" si="8"/>
        <v>0</v>
      </c>
      <c r="I65" s="131">
        <f t="shared" si="9"/>
        <v>1</v>
      </c>
      <c r="J65" s="8"/>
    </row>
    <row r="66" spans="1:10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3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8"/>
    </row>
    <row r="67" spans="1:10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3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8"/>
    </row>
    <row r="68" spans="1:10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3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8"/>
    </row>
    <row r="69" spans="1:10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3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8"/>
    </row>
    <row r="70" spans="1:10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3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8"/>
    </row>
    <row r="71" spans="1:10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3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8"/>
    </row>
    <row r="72" spans="1:10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3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8"/>
    </row>
    <row r="73" spans="1:10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3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8"/>
    </row>
    <row r="74" spans="1:10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3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8"/>
    </row>
    <row r="75" spans="1:10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3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8"/>
    </row>
    <row r="76" spans="1:10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3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8"/>
    </row>
    <row r="77" spans="1:10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3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8"/>
    </row>
    <row r="78" spans="1:10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3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8"/>
    </row>
    <row r="79" spans="1:10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3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8"/>
    </row>
    <row r="80" spans="1:10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3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8"/>
    </row>
    <row r="81" spans="1:10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3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8"/>
    </row>
    <row r="82" spans="1:10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3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8"/>
    </row>
    <row r="83" spans="1:10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3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8"/>
    </row>
    <row r="84" spans="1:10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3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8"/>
    </row>
    <row r="85" spans="1:10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3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8"/>
    </row>
    <row r="86" spans="1:10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3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8"/>
    </row>
    <row r="87" spans="1:10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3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8"/>
    </row>
    <row r="88" spans="1:10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3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8"/>
    </row>
    <row r="89" spans="1:10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3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8"/>
    </row>
    <row r="90" spans="1:10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3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8"/>
    </row>
    <row r="91" spans="1:10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3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8"/>
    </row>
    <row r="92" spans="1:10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3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8"/>
    </row>
    <row r="93" spans="1:10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3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8"/>
    </row>
    <row r="94" spans="1:10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3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8"/>
    </row>
    <row r="95" spans="1:10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3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8"/>
    </row>
    <row r="96" spans="1:10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3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8"/>
    </row>
    <row r="97" spans="1:10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3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8"/>
    </row>
    <row r="98" spans="1:10" x14ac:dyDescent="0.25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3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3" si="19">IF(E98&gt;0,1,0)</f>
        <v>1</v>
      </c>
      <c r="J98" s="8"/>
    </row>
    <row r="99" spans="1:10" x14ac:dyDescent="0.25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3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8"/>
    </row>
    <row r="100" spans="1:10" x14ac:dyDescent="0.25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3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8"/>
    </row>
    <row r="101" spans="1:10" x14ac:dyDescent="0.25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3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8"/>
    </row>
    <row r="102" spans="1:10" x14ac:dyDescent="0.25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3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8"/>
    </row>
    <row r="103" spans="1:10" x14ac:dyDescent="0.25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3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8"/>
    </row>
    <row r="104" spans="1:10" x14ac:dyDescent="0.25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3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8"/>
    </row>
    <row r="105" spans="1:10" x14ac:dyDescent="0.25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3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8"/>
    </row>
    <row r="106" spans="1:10" x14ac:dyDescent="0.25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3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8"/>
    </row>
    <row r="107" spans="1:10" x14ac:dyDescent="0.25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3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8"/>
    </row>
    <row r="108" spans="1:10" x14ac:dyDescent="0.25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3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8"/>
    </row>
    <row r="109" spans="1:10" x14ac:dyDescent="0.25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3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8"/>
    </row>
    <row r="110" spans="1:10" x14ac:dyDescent="0.25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3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8"/>
    </row>
    <row r="111" spans="1:10" x14ac:dyDescent="0.25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3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8"/>
    </row>
    <row r="112" spans="1:10" x14ac:dyDescent="0.25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3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8"/>
    </row>
    <row r="113" spans="1:10" x14ac:dyDescent="0.25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3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8"/>
    </row>
    <row r="114" spans="1:10" x14ac:dyDescent="0.25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3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8"/>
    </row>
    <row r="115" spans="1:10" x14ac:dyDescent="0.25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3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8"/>
    </row>
    <row r="116" spans="1:10" x14ac:dyDescent="0.25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3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8"/>
    </row>
    <row r="117" spans="1:10" x14ac:dyDescent="0.25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3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8"/>
    </row>
    <row r="118" spans="1:10" x14ac:dyDescent="0.25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4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8"/>
    </row>
    <row r="119" spans="1:10" x14ac:dyDescent="0.25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3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8"/>
    </row>
    <row r="120" spans="1:10" x14ac:dyDescent="0.25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3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8"/>
    </row>
    <row r="121" spans="1:10" x14ac:dyDescent="0.25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3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8"/>
    </row>
    <row r="122" spans="1:10" x14ac:dyDescent="0.25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3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8"/>
    </row>
    <row r="123" spans="1:10" x14ac:dyDescent="0.25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3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8"/>
    </row>
    <row r="124" spans="1:10" x14ac:dyDescent="0.25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3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8"/>
    </row>
    <row r="125" spans="1:10" x14ac:dyDescent="0.25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3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8"/>
    </row>
    <row r="126" spans="1:10" x14ac:dyDescent="0.25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3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8"/>
    </row>
    <row r="127" spans="1:10" x14ac:dyDescent="0.25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3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8"/>
    </row>
    <row r="128" spans="1:10" x14ac:dyDescent="0.25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3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8"/>
    </row>
    <row r="129" spans="1:18" x14ac:dyDescent="0.25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3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8"/>
    </row>
    <row r="130" spans="1:18" x14ac:dyDescent="0.25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3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8"/>
    </row>
    <row r="131" spans="1:18" x14ac:dyDescent="0.25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3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8"/>
    </row>
    <row r="132" spans="1:18" x14ac:dyDescent="0.25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3"/>
      <c r="G132" s="131">
        <f>IF(F132&lt;&gt;"",E132,0)</f>
        <v>0</v>
      </c>
      <c r="H132" s="145">
        <f t="shared" si="18"/>
        <v>0</v>
      </c>
      <c r="I132" s="131">
        <f t="shared" si="19"/>
        <v>1</v>
      </c>
      <c r="J132" s="8"/>
    </row>
    <row r="133" spans="1:18" x14ac:dyDescent="0.25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3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8"/>
    </row>
    <row r="134" spans="1:18" x14ac:dyDescent="0.25">
      <c r="C134" s="8"/>
      <c r="D134" s="8"/>
      <c r="E134" s="121" t="s">
        <v>63</v>
      </c>
      <c r="F134" s="122" t="e">
        <f>AVERAGE(F34:F133)</f>
        <v>#DIV/0!</v>
      </c>
      <c r="G134" s="141"/>
      <c r="H134" s="122"/>
      <c r="I134" s="136">
        <f>SUM(I34:I133)</f>
        <v>100</v>
      </c>
      <c r="J134" s="8"/>
    </row>
    <row r="135" spans="1:18" x14ac:dyDescent="0.25">
      <c r="D135" s="61"/>
      <c r="E135" s="112" t="s">
        <v>64</v>
      </c>
      <c r="F135" s="137" t="e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37"/>
      <c r="H135" s="137"/>
      <c r="I135" s="137"/>
      <c r="J135" s="61"/>
    </row>
    <row r="136" spans="1:18" ht="17.399999999999999" x14ac:dyDescent="0.3">
      <c r="A136" s="56"/>
      <c r="B136" s="158" t="s">
        <v>25</v>
      </c>
      <c r="C136" s="158"/>
      <c r="D136" s="113"/>
      <c r="E136" s="113"/>
      <c r="F136" s="113"/>
      <c r="G136" s="113"/>
      <c r="H136" s="113"/>
      <c r="I136" s="113"/>
      <c r="J136" s="113"/>
    </row>
    <row r="137" spans="1:18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5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3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15"/>
      <c r="K139" s="85"/>
      <c r="L139" s="85"/>
    </row>
    <row r="140" spans="1:18" x14ac:dyDescent="0.25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3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15"/>
      <c r="K140" s="85"/>
      <c r="L140" s="85"/>
      <c r="P140" s="61"/>
    </row>
    <row r="141" spans="1:18" ht="13.8" thickBot="1" x14ac:dyDescent="0.3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3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8" thickTop="1" x14ac:dyDescent="0.25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3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5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3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15"/>
      <c r="L143">
        <f>10-L142</f>
        <v>0</v>
      </c>
    </row>
    <row r="144" spans="1:18" x14ac:dyDescent="0.25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3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15"/>
    </row>
    <row r="145" spans="1:18" x14ac:dyDescent="0.25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3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15"/>
    </row>
    <row r="146" spans="1:18" x14ac:dyDescent="0.25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3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15"/>
    </row>
    <row r="147" spans="1:18" x14ac:dyDescent="0.25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3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15"/>
      <c r="M147" s="84"/>
      <c r="N147" s="84"/>
      <c r="O147" s="84"/>
      <c r="P147" s="84"/>
    </row>
    <row r="148" spans="1:18" x14ac:dyDescent="0.25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3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5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5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61"/>
    </row>
    <row r="151" spans="1:18" ht="17.399999999999999" x14ac:dyDescent="0.3">
      <c r="A151" s="56"/>
      <c r="B151" s="158" t="s">
        <v>26</v>
      </c>
      <c r="C151" s="158"/>
      <c r="D151" s="113"/>
      <c r="E151" s="113"/>
      <c r="F151" s="113"/>
      <c r="G151" s="113"/>
      <c r="H151" s="113"/>
      <c r="I151" s="113"/>
      <c r="J151" s="113"/>
    </row>
    <row r="152" spans="1:18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5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5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15"/>
      <c r="K154" s="85"/>
      <c r="L154" s="85"/>
    </row>
    <row r="155" spans="1:18" x14ac:dyDescent="0.25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5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15"/>
      <c r="K155" s="49" t="s">
        <v>43</v>
      </c>
      <c r="L155" s="49">
        <v>0</v>
      </c>
    </row>
    <row r="156" spans="1:18" ht="13.8" thickBot="1" x14ac:dyDescent="0.3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5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8" thickTop="1" x14ac:dyDescent="0.25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5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5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5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15"/>
      <c r="L158">
        <f>20-L157</f>
        <v>0</v>
      </c>
    </row>
    <row r="159" spans="1:18" x14ac:dyDescent="0.25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5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15"/>
    </row>
    <row r="160" spans="1:18" x14ac:dyDescent="0.25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5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15"/>
    </row>
    <row r="161" spans="1:10" x14ac:dyDescent="0.25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5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15"/>
    </row>
    <row r="162" spans="1:10" x14ac:dyDescent="0.25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5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15"/>
    </row>
    <row r="163" spans="1:10" x14ac:dyDescent="0.25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5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15"/>
    </row>
    <row r="164" spans="1:10" x14ac:dyDescent="0.25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5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15"/>
    </row>
    <row r="165" spans="1:10" x14ac:dyDescent="0.25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5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15"/>
    </row>
    <row r="166" spans="1:10" x14ac:dyDescent="0.25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5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15"/>
    </row>
    <row r="167" spans="1:10" x14ac:dyDescent="0.25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5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15"/>
    </row>
    <row r="168" spans="1:10" x14ac:dyDescent="0.25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5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15"/>
    </row>
    <row r="169" spans="1:10" x14ac:dyDescent="0.25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5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15"/>
    </row>
    <row r="170" spans="1:10" x14ac:dyDescent="0.25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5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15"/>
    </row>
    <row r="171" spans="1:10" x14ac:dyDescent="0.25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5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15"/>
    </row>
    <row r="172" spans="1:10" x14ac:dyDescent="0.25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5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15"/>
    </row>
    <row r="173" spans="1:10" x14ac:dyDescent="0.25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5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15"/>
    </row>
    <row r="174" spans="1:10" x14ac:dyDescent="0.25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61"/>
    </row>
    <row r="175" spans="1:10" x14ac:dyDescent="0.25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7.399999999999999" x14ac:dyDescent="0.3">
      <c r="A176" s="56"/>
      <c r="B176" s="158" t="s">
        <v>27</v>
      </c>
      <c r="C176" s="158"/>
      <c r="D176" s="113"/>
      <c r="E176" s="113"/>
      <c r="F176" s="113"/>
      <c r="G176" s="113"/>
      <c r="H176" s="113"/>
      <c r="I176" s="113"/>
      <c r="J176" s="113"/>
    </row>
    <row r="177" spans="1:18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5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6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15"/>
      <c r="K179" s="85"/>
      <c r="L179" s="85"/>
    </row>
    <row r="180" spans="1:18" x14ac:dyDescent="0.25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6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15"/>
      <c r="K180" s="85"/>
      <c r="L180" s="85"/>
    </row>
    <row r="181" spans="1:18" ht="13.8" thickBot="1" x14ac:dyDescent="0.3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6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8" thickTop="1" x14ac:dyDescent="0.25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6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5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6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15"/>
      <c r="L183">
        <f>L182-6</f>
        <v>0</v>
      </c>
    </row>
    <row r="184" spans="1:18" x14ac:dyDescent="0.25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6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15"/>
    </row>
    <row r="185" spans="1:18" x14ac:dyDescent="0.25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61"/>
    </row>
    <row r="186" spans="1:18" x14ac:dyDescent="0.25">
      <c r="D186" s="61"/>
      <c r="E186" s="112" t="s">
        <v>64</v>
      </c>
      <c r="F186" s="143" t="e">
        <f>(G179*H179+G180*H180+G181*H181+G182*H182+G183*H183+G184*H184)/SUM(G179:G184)</f>
        <v>#DIV/0!</v>
      </c>
      <c r="G186" s="61"/>
      <c r="H186" s="61"/>
      <c r="I186" s="61"/>
      <c r="J186" s="61"/>
    </row>
    <row r="187" spans="1:18" ht="17.399999999999999" x14ac:dyDescent="0.3">
      <c r="A187" s="56"/>
      <c r="B187" s="158" t="s">
        <v>58</v>
      </c>
      <c r="C187" s="158"/>
      <c r="D187" s="113"/>
      <c r="E187" s="113"/>
      <c r="F187" s="113"/>
      <c r="G187" s="113"/>
      <c r="H187" s="113"/>
      <c r="I187" s="113"/>
      <c r="J187" s="113"/>
    </row>
    <row r="188" spans="1:18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5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20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15"/>
      <c r="K190" s="85"/>
      <c r="L190" s="85"/>
    </row>
    <row r="191" spans="1:18" x14ac:dyDescent="0.25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20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15"/>
      <c r="K191" s="49" t="s">
        <v>43</v>
      </c>
      <c r="L191" s="49">
        <v>0</v>
      </c>
    </row>
    <row r="192" spans="1:18" ht="13.8" thickBot="1" x14ac:dyDescent="0.3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20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8" thickTop="1" x14ac:dyDescent="0.25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20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5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20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15"/>
      <c r="L194">
        <f>16-L193</f>
        <v>0</v>
      </c>
    </row>
    <row r="195" spans="1:18" x14ac:dyDescent="0.25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20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15"/>
    </row>
    <row r="196" spans="1:18" x14ac:dyDescent="0.25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20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15"/>
    </row>
    <row r="197" spans="1:18" x14ac:dyDescent="0.25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20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15"/>
    </row>
    <row r="198" spans="1:18" x14ac:dyDescent="0.25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20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15"/>
    </row>
    <row r="199" spans="1:18" x14ac:dyDescent="0.25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20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15"/>
    </row>
    <row r="200" spans="1:18" x14ac:dyDescent="0.25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20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15"/>
    </row>
    <row r="201" spans="1:18" x14ac:dyDescent="0.25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20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15"/>
    </row>
    <row r="202" spans="1:18" x14ac:dyDescent="0.25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20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15"/>
    </row>
    <row r="203" spans="1:18" x14ac:dyDescent="0.25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20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15"/>
    </row>
    <row r="204" spans="1:18" x14ac:dyDescent="0.25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20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15"/>
    </row>
    <row r="205" spans="1:18" x14ac:dyDescent="0.25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20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15"/>
    </row>
    <row r="206" spans="1:18" x14ac:dyDescent="0.25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61"/>
    </row>
    <row r="207" spans="1:18" x14ac:dyDescent="0.25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7.399999999999999" x14ac:dyDescent="0.3">
      <c r="A208" s="56"/>
      <c r="B208" s="158" t="s">
        <v>34</v>
      </c>
      <c r="C208" s="158"/>
      <c r="D208" s="113"/>
      <c r="E208" s="113"/>
      <c r="F208" s="113"/>
      <c r="G208" s="113"/>
      <c r="H208" s="113"/>
      <c r="I208" s="113"/>
      <c r="J208" s="113"/>
    </row>
    <row r="209" spans="2:18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5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20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16"/>
      <c r="K211" s="85"/>
      <c r="L211" s="85"/>
    </row>
    <row r="212" spans="2:18" x14ac:dyDescent="0.25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20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16"/>
      <c r="K212" s="49" t="s">
        <v>43</v>
      </c>
      <c r="L212" s="49">
        <v>0</v>
      </c>
    </row>
    <row r="213" spans="2:18" ht="13.8" thickBot="1" x14ac:dyDescent="0.3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20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8" thickTop="1" x14ac:dyDescent="0.25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20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5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20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16"/>
      <c r="L215">
        <f>17-L214</f>
        <v>0</v>
      </c>
    </row>
    <row r="216" spans="2:18" x14ac:dyDescent="0.25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20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16"/>
    </row>
    <row r="217" spans="2:18" x14ac:dyDescent="0.25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20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16"/>
    </row>
    <row r="218" spans="2:18" x14ac:dyDescent="0.25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20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16"/>
    </row>
    <row r="219" spans="2:18" x14ac:dyDescent="0.25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20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16"/>
    </row>
    <row r="220" spans="2:18" x14ac:dyDescent="0.25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20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16"/>
    </row>
    <row r="221" spans="2:18" x14ac:dyDescent="0.25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20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16"/>
    </row>
    <row r="222" spans="2:18" x14ac:dyDescent="0.25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20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16"/>
    </row>
    <row r="223" spans="2:18" x14ac:dyDescent="0.25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20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16"/>
    </row>
    <row r="224" spans="2:18" x14ac:dyDescent="0.25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20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16"/>
    </row>
    <row r="225" spans="1:18" x14ac:dyDescent="0.25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20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16"/>
    </row>
    <row r="226" spans="1:18" x14ac:dyDescent="0.25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20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16"/>
    </row>
    <row r="227" spans="1:18" x14ac:dyDescent="0.25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20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16"/>
    </row>
    <row r="228" spans="1:18" x14ac:dyDescent="0.25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61"/>
    </row>
    <row r="229" spans="1:18" x14ac:dyDescent="0.25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7.399999999999999" x14ac:dyDescent="0.3">
      <c r="A230" s="56"/>
      <c r="B230" s="158" t="s">
        <v>46</v>
      </c>
      <c r="C230" s="158"/>
      <c r="D230" s="113"/>
      <c r="E230" s="113"/>
      <c r="F230" s="113"/>
      <c r="G230" s="113"/>
      <c r="H230" s="113"/>
      <c r="I230" s="113"/>
      <c r="J230" s="113"/>
    </row>
    <row r="231" spans="1:18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5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7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16"/>
      <c r="K233" s="85"/>
      <c r="L233" s="85"/>
    </row>
    <row r="234" spans="1:18" x14ac:dyDescent="0.25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7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16"/>
      <c r="K234" s="49" t="s">
        <v>43</v>
      </c>
      <c r="L234" s="49">
        <v>62</v>
      </c>
    </row>
    <row r="235" spans="1:18" ht="13.8" thickBot="1" x14ac:dyDescent="0.3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7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8" thickTop="1" x14ac:dyDescent="0.25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7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5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7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16"/>
      <c r="L237">
        <f>90-L236</f>
        <v>0</v>
      </c>
    </row>
    <row r="238" spans="1:18" x14ac:dyDescent="0.25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7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16"/>
    </row>
    <row r="239" spans="1:18" x14ac:dyDescent="0.25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7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16"/>
    </row>
    <row r="240" spans="1:18" x14ac:dyDescent="0.25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7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16"/>
    </row>
    <row r="241" spans="2:10" x14ac:dyDescent="0.25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7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16"/>
    </row>
    <row r="242" spans="2:10" x14ac:dyDescent="0.25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7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16"/>
    </row>
    <row r="243" spans="2:10" x14ac:dyDescent="0.25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7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16"/>
    </row>
    <row r="244" spans="2:10" x14ac:dyDescent="0.25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7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16"/>
    </row>
    <row r="245" spans="2:10" x14ac:dyDescent="0.25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7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16"/>
    </row>
    <row r="246" spans="2:10" x14ac:dyDescent="0.25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7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16"/>
    </row>
    <row r="247" spans="2:10" x14ac:dyDescent="0.25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7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16"/>
    </row>
    <row r="248" spans="2:10" x14ac:dyDescent="0.25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7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16"/>
    </row>
    <row r="249" spans="2:10" x14ac:dyDescent="0.25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7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16"/>
    </row>
    <row r="250" spans="2:10" x14ac:dyDescent="0.25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7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16"/>
    </row>
    <row r="251" spans="2:10" x14ac:dyDescent="0.25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7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16"/>
    </row>
    <row r="252" spans="2:10" x14ac:dyDescent="0.25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7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16"/>
    </row>
    <row r="253" spans="2:10" x14ac:dyDescent="0.25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7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16"/>
    </row>
    <row r="254" spans="2:10" x14ac:dyDescent="0.25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7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16"/>
    </row>
    <row r="255" spans="2:10" x14ac:dyDescent="0.25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7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16"/>
    </row>
    <row r="256" spans="2:10" x14ac:dyDescent="0.25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7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16"/>
    </row>
    <row r="257" spans="2:10" x14ac:dyDescent="0.25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7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16"/>
    </row>
    <row r="258" spans="2:10" x14ac:dyDescent="0.25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7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16"/>
    </row>
    <row r="259" spans="2:10" x14ac:dyDescent="0.25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7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16"/>
    </row>
    <row r="260" spans="2:10" x14ac:dyDescent="0.25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7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16"/>
    </row>
    <row r="261" spans="2:10" x14ac:dyDescent="0.25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7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16"/>
    </row>
    <row r="262" spans="2:10" x14ac:dyDescent="0.25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7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16"/>
    </row>
    <row r="263" spans="2:10" x14ac:dyDescent="0.25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7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16"/>
    </row>
    <row r="264" spans="2:10" x14ac:dyDescent="0.25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7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16"/>
    </row>
    <row r="265" spans="2:10" x14ac:dyDescent="0.25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7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16"/>
    </row>
    <row r="266" spans="2:10" x14ac:dyDescent="0.25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7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16"/>
    </row>
    <row r="267" spans="2:10" x14ac:dyDescent="0.25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7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16"/>
    </row>
    <row r="268" spans="2:10" x14ac:dyDescent="0.25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7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16"/>
    </row>
    <row r="269" spans="2:10" x14ac:dyDescent="0.25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7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16"/>
    </row>
    <row r="270" spans="2:10" x14ac:dyDescent="0.25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7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16"/>
    </row>
    <row r="271" spans="2:10" x14ac:dyDescent="0.25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7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16"/>
    </row>
    <row r="272" spans="2:10" x14ac:dyDescent="0.25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7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16"/>
    </row>
    <row r="273" spans="2:10" x14ac:dyDescent="0.25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7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16"/>
    </row>
    <row r="274" spans="2:10" x14ac:dyDescent="0.25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7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16"/>
    </row>
    <row r="275" spans="2:10" x14ac:dyDescent="0.25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7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16"/>
    </row>
    <row r="276" spans="2:10" x14ac:dyDescent="0.25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7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16"/>
    </row>
    <row r="277" spans="2:10" x14ac:dyDescent="0.25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7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16"/>
    </row>
    <row r="278" spans="2:10" x14ac:dyDescent="0.25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7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16"/>
    </row>
    <row r="279" spans="2:10" x14ac:dyDescent="0.25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7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16"/>
    </row>
    <row r="280" spans="2:10" x14ac:dyDescent="0.25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7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16"/>
    </row>
    <row r="281" spans="2:10" x14ac:dyDescent="0.25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7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16"/>
    </row>
    <row r="282" spans="2:10" x14ac:dyDescent="0.25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7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16"/>
    </row>
    <row r="283" spans="2:10" x14ac:dyDescent="0.25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7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16"/>
    </row>
    <row r="284" spans="2:10" x14ac:dyDescent="0.25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7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16"/>
    </row>
    <row r="285" spans="2:10" x14ac:dyDescent="0.25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7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16"/>
    </row>
    <row r="286" spans="2:10" x14ac:dyDescent="0.25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7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16"/>
    </row>
    <row r="287" spans="2:10" x14ac:dyDescent="0.25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7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16"/>
    </row>
    <row r="288" spans="2:10" x14ac:dyDescent="0.25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7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16"/>
    </row>
    <row r="289" spans="2:13" x14ac:dyDescent="0.25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7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16"/>
    </row>
    <row r="290" spans="2:13" x14ac:dyDescent="0.25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7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16"/>
    </row>
    <row r="291" spans="2:13" x14ac:dyDescent="0.25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7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16"/>
    </row>
    <row r="292" spans="2:13" x14ac:dyDescent="0.25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7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16"/>
    </row>
    <row r="293" spans="2:13" x14ac:dyDescent="0.25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7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16"/>
    </row>
    <row r="294" spans="2:13" x14ac:dyDescent="0.25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7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16"/>
    </row>
    <row r="295" spans="2:13" x14ac:dyDescent="0.25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7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16"/>
    </row>
    <row r="296" spans="2:13" x14ac:dyDescent="0.25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7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16"/>
    </row>
    <row r="297" spans="2:13" x14ac:dyDescent="0.25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7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16"/>
      <c r="M297" s="61"/>
    </row>
    <row r="298" spans="2:13" x14ac:dyDescent="0.25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7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16"/>
    </row>
    <row r="299" spans="2:13" x14ac:dyDescent="0.25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7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16"/>
    </row>
    <row r="300" spans="2:13" x14ac:dyDescent="0.25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7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16"/>
    </row>
    <row r="301" spans="2:13" x14ac:dyDescent="0.25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7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16"/>
    </row>
    <row r="302" spans="2:13" x14ac:dyDescent="0.25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7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16"/>
    </row>
    <row r="303" spans="2:13" x14ac:dyDescent="0.25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7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16"/>
    </row>
    <row r="304" spans="2:13" x14ac:dyDescent="0.25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7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16"/>
    </row>
    <row r="305" spans="2:10" x14ac:dyDescent="0.25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7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16"/>
    </row>
    <row r="306" spans="2:10" x14ac:dyDescent="0.25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7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16"/>
    </row>
    <row r="307" spans="2:10" x14ac:dyDescent="0.25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7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16"/>
    </row>
    <row r="308" spans="2:10" x14ac:dyDescent="0.25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7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16"/>
    </row>
    <row r="309" spans="2:10" x14ac:dyDescent="0.25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7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16"/>
    </row>
    <row r="310" spans="2:10" x14ac:dyDescent="0.25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7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16"/>
    </row>
    <row r="311" spans="2:10" x14ac:dyDescent="0.25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7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16"/>
    </row>
    <row r="312" spans="2:10" x14ac:dyDescent="0.25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7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16"/>
    </row>
    <row r="313" spans="2:10" x14ac:dyDescent="0.25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7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16"/>
    </row>
    <row r="314" spans="2:10" x14ac:dyDescent="0.25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7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16"/>
    </row>
    <row r="315" spans="2:10" x14ac:dyDescent="0.25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7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16"/>
    </row>
    <row r="316" spans="2:10" x14ac:dyDescent="0.25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7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16"/>
    </row>
    <row r="317" spans="2:10" x14ac:dyDescent="0.25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7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16"/>
    </row>
    <row r="318" spans="2:10" x14ac:dyDescent="0.25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7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16"/>
    </row>
    <row r="319" spans="2:10" x14ac:dyDescent="0.25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7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16"/>
    </row>
    <row r="320" spans="2:10" x14ac:dyDescent="0.25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7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16"/>
    </row>
    <row r="321" spans="2:10" x14ac:dyDescent="0.25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7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16"/>
    </row>
    <row r="322" spans="2:10" x14ac:dyDescent="0.25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7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16"/>
    </row>
    <row r="323" spans="2:10" x14ac:dyDescent="0.25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5">
      <c r="E324" s="112" t="s">
        <v>64</v>
      </c>
      <c r="F324" s="142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Havlíček Jan</cp:lastModifiedBy>
  <cp:lastPrinted>2001-12-28T17:36:58Z</cp:lastPrinted>
  <dcterms:created xsi:type="dcterms:W3CDTF">2001-07-31T21:23:10Z</dcterms:created>
  <dcterms:modified xsi:type="dcterms:W3CDTF">2023-09-10T15:16:12Z</dcterms:modified>
</cp:coreProperties>
</file>