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1" i="1" l="1"/>
  <c r="G12" i="1"/>
  <c r="I16" i="1"/>
  <c r="G17" i="1"/>
  <c r="I17" i="1"/>
  <c r="I18" i="1"/>
  <c r="I19" i="1"/>
  <c r="F23" i="1"/>
  <c r="G23" i="1"/>
  <c r="I23" i="1"/>
  <c r="F24" i="1"/>
  <c r="I24" i="1"/>
  <c r="I25" i="1"/>
  <c r="I27" i="1"/>
</calcChain>
</file>

<file path=xl/sharedStrings.xml><?xml version="1.0" encoding="utf-8"?>
<sst xmlns="http://schemas.openxmlformats.org/spreadsheetml/2006/main" count="27" uniqueCount="21">
  <si>
    <t>Fixed Charges</t>
  </si>
  <si>
    <t>Capacity Reservation</t>
  </si>
  <si>
    <t>Qty</t>
  </si>
  <si>
    <t>Rate</t>
  </si>
  <si>
    <t>Injection Reservation</t>
  </si>
  <si>
    <t>Withdrawal Reservation</t>
  </si>
  <si>
    <t>Variable Charges</t>
  </si>
  <si>
    <t>Injection (Apr-Nov)</t>
  </si>
  <si>
    <t>Withdrawal (Nov-Mar)</t>
  </si>
  <si>
    <t>/dth/day</t>
  </si>
  <si>
    <t>/dth</t>
  </si>
  <si>
    <t>Cost</t>
  </si>
  <si>
    <t>Assumptions</t>
  </si>
  <si>
    <t>Volume of shipment</t>
  </si>
  <si>
    <t>Number of shipments/yr</t>
  </si>
  <si>
    <t>Entire volume injected to storage</t>
  </si>
  <si>
    <t>Number during injection season (67%)</t>
  </si>
  <si>
    <t>Number during withdrawal season(42%)</t>
  </si>
  <si>
    <t>dth</t>
  </si>
  <si>
    <t>Annual Total</t>
  </si>
  <si>
    <t>ON LAND NG STORAGE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</si>
</sst>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_(&quot;$&quot;* #,##0.000_);_(&quot;$&quot;* \(#,##0.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65" fontId="0" fillId="0" borderId="1" xfId="2" applyNumberFormat="1" applyFont="1" applyBorder="1"/>
    <xf numFmtId="167" fontId="0" fillId="0" borderId="0" xfId="1" applyNumberFormat="1" applyFont="1" applyBorder="1"/>
    <xf numFmtId="168" fontId="0" fillId="0" borderId="0" xfId="2" applyNumberFormat="1" applyFont="1" applyBorder="1"/>
    <xf numFmtId="0" fontId="0" fillId="0" borderId="0" xfId="0" applyBorder="1"/>
    <xf numFmtId="165" fontId="0" fillId="0" borderId="0" xfId="2" applyNumberFormat="1" applyFont="1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Border="1"/>
    <xf numFmtId="0" fontId="0" fillId="0" borderId="7" xfId="0" applyBorder="1"/>
    <xf numFmtId="1" fontId="0" fillId="0" borderId="0" xfId="0" applyNumberFormat="1" applyBorder="1"/>
    <xf numFmtId="165" fontId="0" fillId="0" borderId="0" xfId="0" applyNumberFormat="1" applyBorder="1"/>
    <xf numFmtId="167" fontId="0" fillId="0" borderId="0" xfId="0" applyNumberFormat="1" applyBorder="1"/>
    <xf numFmtId="165" fontId="2" fillId="0" borderId="0" xfId="0" applyNumberFormat="1" applyFont="1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tabSelected="1" workbookViewId="0">
      <selection activeCell="M8" sqref="M8"/>
    </sheetView>
  </sheetViews>
  <sheetFormatPr defaultRowHeight="13.2" x14ac:dyDescent="0.25"/>
  <cols>
    <col min="1" max="1" width="3.5546875" customWidth="1"/>
    <col min="2" max="2" width="4.33203125" customWidth="1"/>
    <col min="6" max="6" width="12.44140625" customWidth="1"/>
    <col min="7" max="7" width="10.5546875" customWidth="1"/>
    <col min="9" max="9" width="14" bestFit="1" customWidth="1"/>
    <col min="10" max="10" width="4" customWidth="1"/>
  </cols>
  <sheetData>
    <row r="2" spans="1:10" ht="13.8" thickBot="1" x14ac:dyDescent="0.3"/>
    <row r="3" spans="1:10" ht="13.5" customHeight="1" x14ac:dyDescent="0.25">
      <c r="A3" s="7"/>
      <c r="B3" s="8"/>
      <c r="C3" s="8"/>
      <c r="D3" s="8"/>
      <c r="E3" s="8"/>
      <c r="F3" s="8"/>
      <c r="G3" s="8"/>
      <c r="H3" s="8"/>
      <c r="I3" s="8"/>
      <c r="J3" s="9"/>
    </row>
    <row r="4" spans="1:10" ht="13.5" customHeight="1" x14ac:dyDescent="0.25">
      <c r="A4" s="21" t="s">
        <v>20</v>
      </c>
      <c r="B4" s="22"/>
      <c r="C4" s="22"/>
      <c r="D4" s="22"/>
      <c r="E4" s="22"/>
      <c r="F4" s="22"/>
      <c r="G4" s="22"/>
      <c r="H4" s="22"/>
      <c r="I4" s="22"/>
      <c r="J4" s="23"/>
    </row>
    <row r="5" spans="1:10" ht="13.5" customHeight="1" x14ac:dyDescent="0.25">
      <c r="A5" s="10"/>
      <c r="B5" s="4"/>
      <c r="C5" s="4"/>
      <c r="D5" s="4"/>
      <c r="E5" s="4"/>
      <c r="F5" s="4"/>
      <c r="G5" s="4"/>
      <c r="H5" s="4"/>
      <c r="I5" s="4"/>
      <c r="J5" s="12"/>
    </row>
    <row r="6" spans="1:10" x14ac:dyDescent="0.25">
      <c r="A6" s="10"/>
      <c r="B6" s="11" t="s">
        <v>12</v>
      </c>
      <c r="C6" s="4"/>
      <c r="D6" s="4"/>
      <c r="E6" s="4"/>
      <c r="F6" s="4"/>
      <c r="G6" s="4"/>
      <c r="H6" s="4"/>
      <c r="I6" s="4"/>
      <c r="J6" s="12"/>
    </row>
    <row r="7" spans="1:10" x14ac:dyDescent="0.25">
      <c r="A7" s="10"/>
      <c r="B7" s="4"/>
      <c r="C7" s="4"/>
      <c r="D7" s="4"/>
      <c r="E7" s="4"/>
      <c r="F7" s="4"/>
      <c r="G7" s="4"/>
      <c r="H7" s="4"/>
      <c r="I7" s="4"/>
      <c r="J7" s="12"/>
    </row>
    <row r="8" spans="1:10" x14ac:dyDescent="0.25">
      <c r="A8" s="10"/>
      <c r="B8" s="4"/>
      <c r="C8" s="4" t="s">
        <v>13</v>
      </c>
      <c r="D8" s="4"/>
      <c r="E8" s="4"/>
      <c r="F8" s="4"/>
      <c r="G8" s="2">
        <v>3000000</v>
      </c>
      <c r="H8" s="4" t="s">
        <v>18</v>
      </c>
      <c r="I8" s="4"/>
      <c r="J8" s="12"/>
    </row>
    <row r="9" spans="1:10" x14ac:dyDescent="0.25">
      <c r="A9" s="10"/>
      <c r="B9" s="4"/>
      <c r="C9" s="4" t="s">
        <v>14</v>
      </c>
      <c r="D9" s="4"/>
      <c r="E9" s="4"/>
      <c r="F9" s="4"/>
      <c r="G9" s="4">
        <v>21</v>
      </c>
      <c r="H9" s="4"/>
      <c r="I9" s="4"/>
      <c r="J9" s="12"/>
    </row>
    <row r="10" spans="1:10" x14ac:dyDescent="0.25">
      <c r="A10" s="10"/>
      <c r="B10" s="4"/>
      <c r="C10" s="4" t="s">
        <v>15</v>
      </c>
      <c r="D10" s="4"/>
      <c r="E10" s="4"/>
      <c r="F10" s="4"/>
      <c r="G10" s="4"/>
      <c r="H10" s="4"/>
      <c r="I10" s="4"/>
      <c r="J10" s="12"/>
    </row>
    <row r="11" spans="1:10" x14ac:dyDescent="0.25">
      <c r="A11" s="10"/>
      <c r="B11" s="4"/>
      <c r="C11" s="4" t="s">
        <v>16</v>
      </c>
      <c r="D11" s="4"/>
      <c r="E11" s="4"/>
      <c r="F11" s="4"/>
      <c r="G11" s="4">
        <f>8/12*G9</f>
        <v>14</v>
      </c>
      <c r="H11" s="4"/>
      <c r="I11" s="4"/>
      <c r="J11" s="12"/>
    </row>
    <row r="12" spans="1:10" x14ac:dyDescent="0.25">
      <c r="A12" s="10"/>
      <c r="B12" s="4"/>
      <c r="C12" s="4" t="s">
        <v>17</v>
      </c>
      <c r="D12" s="4"/>
      <c r="E12" s="4"/>
      <c r="F12" s="4"/>
      <c r="G12" s="13">
        <f>5/12*G9</f>
        <v>8.75</v>
      </c>
      <c r="H12" s="4"/>
      <c r="I12" s="4"/>
      <c r="J12" s="12"/>
    </row>
    <row r="13" spans="1:10" x14ac:dyDescent="0.25">
      <c r="A13" s="10"/>
      <c r="B13" s="4"/>
      <c r="C13" s="4"/>
      <c r="D13" s="4"/>
      <c r="E13" s="4"/>
      <c r="F13" s="4"/>
      <c r="G13" s="4"/>
      <c r="H13" s="4"/>
      <c r="I13" s="4"/>
      <c r="J13" s="12"/>
    </row>
    <row r="14" spans="1:10" x14ac:dyDescent="0.25">
      <c r="A14" s="10"/>
      <c r="B14" s="11" t="s">
        <v>0</v>
      </c>
      <c r="C14" s="4"/>
      <c r="D14" s="4"/>
      <c r="E14" s="4"/>
      <c r="F14" s="4"/>
      <c r="G14" s="4"/>
      <c r="H14" s="4"/>
      <c r="I14" s="4"/>
      <c r="J14" s="12"/>
    </row>
    <row r="15" spans="1:10" ht="13.8" thickBot="1" x14ac:dyDescent="0.3">
      <c r="A15" s="10"/>
      <c r="B15" s="4"/>
      <c r="C15" s="4"/>
      <c r="D15" s="4"/>
      <c r="E15" s="4"/>
      <c r="F15" s="6" t="s">
        <v>2</v>
      </c>
      <c r="G15" s="20" t="s">
        <v>3</v>
      </c>
      <c r="H15" s="20"/>
      <c r="I15" s="6" t="s">
        <v>11</v>
      </c>
      <c r="J15" s="12"/>
    </row>
    <row r="16" spans="1:10" x14ac:dyDescent="0.25">
      <c r="A16" s="10"/>
      <c r="B16" s="4"/>
      <c r="C16" s="4" t="s">
        <v>1</v>
      </c>
      <c r="D16" s="4"/>
      <c r="E16" s="4"/>
      <c r="F16" s="2">
        <v>1000000</v>
      </c>
      <c r="G16" s="3">
        <v>0.214</v>
      </c>
      <c r="H16" s="4" t="s">
        <v>10</v>
      </c>
      <c r="I16" s="5">
        <f>G16*F16</f>
        <v>214000</v>
      </c>
      <c r="J16" s="12"/>
    </row>
    <row r="17" spans="1:10" x14ac:dyDescent="0.25">
      <c r="A17" s="10"/>
      <c r="B17" s="4"/>
      <c r="C17" s="4" t="s">
        <v>4</v>
      </c>
      <c r="D17" s="4"/>
      <c r="E17" s="4"/>
      <c r="F17" s="2">
        <v>450000</v>
      </c>
      <c r="G17" s="3">
        <f>0.09425*30</f>
        <v>2.8275000000000001</v>
      </c>
      <c r="H17" s="4" t="s">
        <v>9</v>
      </c>
      <c r="I17" s="5">
        <f>G17*F17</f>
        <v>1272375</v>
      </c>
      <c r="J17" s="12"/>
    </row>
    <row r="18" spans="1:10" ht="13.8" thickBot="1" x14ac:dyDescent="0.3">
      <c r="A18" s="10"/>
      <c r="B18" s="4"/>
      <c r="C18" s="4" t="s">
        <v>5</v>
      </c>
      <c r="D18" s="4"/>
      <c r="E18" s="4"/>
      <c r="F18" s="2">
        <v>250000</v>
      </c>
      <c r="G18" s="3">
        <v>11.584</v>
      </c>
      <c r="H18" s="4" t="s">
        <v>9</v>
      </c>
      <c r="I18" s="1">
        <f>G18*F18</f>
        <v>2896000</v>
      </c>
      <c r="J18" s="12"/>
    </row>
    <row r="19" spans="1:10" ht="13.8" thickTop="1" x14ac:dyDescent="0.25">
      <c r="A19" s="10"/>
      <c r="B19" s="4"/>
      <c r="C19" s="4"/>
      <c r="D19" s="4"/>
      <c r="E19" s="4"/>
      <c r="F19" s="4"/>
      <c r="G19" s="4"/>
      <c r="H19" s="4"/>
      <c r="I19" s="14">
        <f>SUM(I16:I18)</f>
        <v>4382375</v>
      </c>
      <c r="J19" s="12"/>
    </row>
    <row r="20" spans="1:10" x14ac:dyDescent="0.25">
      <c r="A20" s="10"/>
      <c r="B20" s="11" t="s">
        <v>6</v>
      </c>
      <c r="C20" s="4"/>
      <c r="D20" s="4"/>
      <c r="E20" s="4"/>
      <c r="F20" s="4"/>
      <c r="G20" s="4"/>
      <c r="H20" s="4"/>
      <c r="I20" s="4"/>
      <c r="J20" s="12"/>
    </row>
    <row r="21" spans="1:10" x14ac:dyDescent="0.25">
      <c r="A21" s="10"/>
      <c r="B21" s="4"/>
      <c r="C21" s="4"/>
      <c r="D21" s="4"/>
      <c r="E21" s="4"/>
      <c r="F21" s="4"/>
      <c r="G21" s="4"/>
      <c r="H21" s="4"/>
      <c r="I21" s="4"/>
      <c r="J21" s="12"/>
    </row>
    <row r="22" spans="1:10" ht="13.8" thickBot="1" x14ac:dyDescent="0.3">
      <c r="A22" s="10"/>
      <c r="B22" s="4"/>
      <c r="C22" s="4"/>
      <c r="D22" s="4"/>
      <c r="E22" s="4"/>
      <c r="F22" s="6" t="s">
        <v>2</v>
      </c>
      <c r="G22" s="20" t="s">
        <v>3</v>
      </c>
      <c r="H22" s="20"/>
      <c r="I22" s="6" t="s">
        <v>11</v>
      </c>
      <c r="J22" s="12"/>
    </row>
    <row r="23" spans="1:10" x14ac:dyDescent="0.25">
      <c r="A23" s="10"/>
      <c r="B23" s="4"/>
      <c r="C23" s="4" t="s">
        <v>7</v>
      </c>
      <c r="D23" s="4"/>
      <c r="E23" s="4"/>
      <c r="F23" s="15">
        <f>G11*G8</f>
        <v>42000000</v>
      </c>
      <c r="G23" s="4">
        <f>0.0127</f>
        <v>1.2699999999999999E-2</v>
      </c>
      <c r="H23" s="4" t="s">
        <v>10</v>
      </c>
      <c r="I23" s="5">
        <f>F23*G23</f>
        <v>533400</v>
      </c>
      <c r="J23" s="12"/>
    </row>
    <row r="24" spans="1:10" ht="13.8" thickBot="1" x14ac:dyDescent="0.3">
      <c r="A24" s="10"/>
      <c r="B24" s="4"/>
      <c r="C24" s="4" t="s">
        <v>8</v>
      </c>
      <c r="D24" s="4"/>
      <c r="E24" s="4"/>
      <c r="F24" s="15">
        <f>G12*G8</f>
        <v>26250000</v>
      </c>
      <c r="G24" s="4">
        <v>1.77E-2</v>
      </c>
      <c r="H24" s="4" t="s">
        <v>10</v>
      </c>
      <c r="I24" s="1">
        <f>F24*G24</f>
        <v>464625</v>
      </c>
      <c r="J24" s="12"/>
    </row>
    <row r="25" spans="1:10" ht="13.8" thickTop="1" x14ac:dyDescent="0.25">
      <c r="A25" s="10"/>
      <c r="B25" s="4"/>
      <c r="C25" s="4"/>
      <c r="D25" s="4"/>
      <c r="E25" s="4"/>
      <c r="F25" s="4"/>
      <c r="G25" s="4"/>
      <c r="H25" s="4"/>
      <c r="I25" s="14">
        <f>SUM(I23:I24)</f>
        <v>998025</v>
      </c>
      <c r="J25" s="12"/>
    </row>
    <row r="26" spans="1:10" x14ac:dyDescent="0.25">
      <c r="A26" s="10"/>
      <c r="B26" s="4"/>
      <c r="C26" s="4"/>
      <c r="D26" s="4"/>
      <c r="E26" s="4"/>
      <c r="F26" s="4"/>
      <c r="G26" s="4"/>
      <c r="H26" s="4"/>
      <c r="I26" s="4"/>
      <c r="J26" s="12"/>
    </row>
    <row r="27" spans="1:10" x14ac:dyDescent="0.25">
      <c r="A27" s="10"/>
      <c r="B27" s="4"/>
      <c r="C27" s="4"/>
      <c r="D27" s="4"/>
      <c r="E27" s="4"/>
      <c r="F27" s="4"/>
      <c r="G27" s="11" t="s">
        <v>19</v>
      </c>
      <c r="H27" s="11"/>
      <c r="I27" s="16">
        <f>I19+I25</f>
        <v>5380400</v>
      </c>
      <c r="J27" s="12"/>
    </row>
    <row r="28" spans="1:10" ht="13.8" thickBot="1" x14ac:dyDescent="0.3">
      <c r="A28" s="17"/>
      <c r="B28" s="18"/>
      <c r="C28" s="18"/>
      <c r="D28" s="18"/>
      <c r="E28" s="18"/>
      <c r="F28" s="18"/>
      <c r="G28" s="18"/>
      <c r="H28" s="18"/>
      <c r="I28" s="18"/>
      <c r="J28" s="19"/>
    </row>
    <row r="33" ht="10.5" customHeight="1" x14ac:dyDescent="0.25"/>
  </sheetData>
  <mergeCells count="3">
    <mergeCell ref="G15:H15"/>
    <mergeCell ref="G22:H22"/>
    <mergeCell ref="A4:J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D. Smith</dc:creator>
  <cp:lastModifiedBy>Havlíček Jan</cp:lastModifiedBy>
  <dcterms:created xsi:type="dcterms:W3CDTF">2001-04-26T17:56:37Z</dcterms:created>
  <dcterms:modified xsi:type="dcterms:W3CDTF">2023-09-10T15:16:52Z</dcterms:modified>
</cp:coreProperties>
</file>