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5952" windowHeight="5352"/>
  </bookViews>
  <sheets>
    <sheet name="Sheet2" sheetId="2" r:id="rId1"/>
    <sheet name="Sheet3" sheetId="3" r:id="rId2"/>
  </sheets>
  <calcPr calcId="92512"/>
</workbook>
</file>

<file path=xl/calcChain.xml><?xml version="1.0" encoding="utf-8"?>
<calcChain xmlns="http://schemas.openxmlformats.org/spreadsheetml/2006/main">
  <c r="B33" i="2" l="1"/>
  <c r="D33" i="2"/>
  <c r="F33" i="2"/>
  <c r="B34" i="2"/>
  <c r="D34" i="2"/>
  <c r="F34" i="2"/>
  <c r="B35" i="2"/>
  <c r="D35" i="2"/>
  <c r="F35" i="2"/>
  <c r="B36" i="2"/>
  <c r="D36" i="2"/>
  <c r="F36" i="2"/>
  <c r="B37" i="2"/>
  <c r="D37" i="2"/>
  <c r="F37" i="2"/>
  <c r="B38" i="2"/>
  <c r="D38" i="2"/>
  <c r="F38" i="2"/>
  <c r="B39" i="2"/>
  <c r="D39" i="2"/>
  <c r="F39" i="2"/>
</calcChain>
</file>

<file path=xl/sharedStrings.xml><?xml version="1.0" encoding="utf-8"?>
<sst xmlns="http://schemas.openxmlformats.org/spreadsheetml/2006/main" count="67" uniqueCount="24">
  <si>
    <t>Bin</t>
  </si>
  <si>
    <t>More</t>
  </si>
  <si>
    <t>Frequency</t>
  </si>
  <si>
    <t>AN</t>
  </si>
  <si>
    <t>AS</t>
  </si>
  <si>
    <t>MG</t>
  </si>
  <si>
    <t>SS</t>
  </si>
  <si>
    <t>DR</t>
  </si>
  <si>
    <t>SP</t>
  </si>
  <si>
    <t>S</t>
  </si>
  <si>
    <t>"Junior"</t>
  </si>
  <si>
    <t>"Senior"</t>
  </si>
  <si>
    <t>Median</t>
  </si>
  <si>
    <t>Average</t>
  </si>
  <si>
    <t>High</t>
  </si>
  <si>
    <t>Low</t>
  </si>
  <si>
    <t>Std. Dev.</t>
  </si>
  <si>
    <t>Count</t>
  </si>
  <si>
    <t>Spread</t>
  </si>
  <si>
    <t>Total</t>
  </si>
  <si>
    <t>The Enron 12/31/01 Stock Price Picks</t>
  </si>
  <si>
    <t>I.  Raw Data</t>
  </si>
  <si>
    <t>II. Statistics</t>
  </si>
  <si>
    <t>III.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</si>
</sst>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3"/>
      <name val="Arial"/>
      <family val="2"/>
    </font>
    <font>
      <i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Fill="1" applyBorder="1" applyAlignment="1"/>
    <xf numFmtId="2" fontId="0" fillId="0" borderId="0" xfId="0" applyNumberFormat="1" applyFill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8" xfId="0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2" fontId="0" fillId="0" borderId="4" xfId="0" applyNumberFormat="1" applyBorder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0" fillId="0" borderId="7" xfId="0" applyNumberFormat="1" applyBorder="1"/>
    <xf numFmtId="1" fontId="0" fillId="0" borderId="0" xfId="0" applyNumberFormat="1" applyBorder="1"/>
    <xf numFmtId="1" fontId="0" fillId="0" borderId="7" xfId="0" applyNumberForma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"Junior Sample"</a:t>
            </a:r>
          </a:p>
        </c:rich>
      </c:tx>
      <c:layout>
        <c:manualLayout>
          <c:xMode val="edge"/>
          <c:yMode val="edge"/>
          <c:x val="0.33541683726849231"/>
          <c:y val="3.7974824372618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6674507992814"/>
          <c:y val="0.21265901648666125"/>
          <c:w val="0.8104170788661087"/>
          <c:h val="0.5645590556729220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Sheet2!$O$4:$O$19</c:f>
              <c:numCache>
                <c:formatCode>General</c:formatCode>
                <c:ptCount val="1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</c:numCache>
            </c:numRef>
          </c:cat>
          <c:val>
            <c:numRef>
              <c:f>Sheet2!$Q$5:$Q$20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D-45C2-B6C2-C55FD2A6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25056"/>
        <c:axId val="1"/>
      </c:barChart>
      <c:catAx>
        <c:axId val="1528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Prices represent upper end of $2 range</a:t>
                </a:r>
              </a:p>
            </c:rich>
          </c:tx>
          <c:layout>
            <c:manualLayout>
              <c:xMode val="edge"/>
              <c:yMode val="edge"/>
              <c:x val="0.23125011761989223"/>
              <c:y val="0.87848427048656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9583353466468033E-2"/>
              <c:y val="0.38227989868435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25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"Senior Sample"</a:t>
            </a:r>
          </a:p>
        </c:rich>
      </c:tx>
      <c:layout>
        <c:manualLayout>
          <c:xMode val="edge"/>
          <c:yMode val="edge"/>
          <c:x val="0.33333350287552027"/>
          <c:y val="3.6281319737434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6674507992814"/>
          <c:y val="0.1950120935887095"/>
          <c:w val="0.8104170788661087"/>
          <c:h val="0.6054445231184353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Sheet2!$O$4:$O$19</c:f>
              <c:numCache>
                <c:formatCode>General</c:formatCode>
                <c:ptCount val="1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</c:numCache>
            </c:numRef>
          </c:cat>
          <c:val>
            <c:numRef>
              <c:f>Sheet2!$Q$25:$Q$40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3CA-BECF-59A28C64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64840"/>
        <c:axId val="1"/>
      </c:barChart>
      <c:catAx>
        <c:axId val="15296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Prices represent upper end of $2 range</a:t>
                </a:r>
              </a:p>
            </c:rich>
          </c:tx>
          <c:layout>
            <c:manualLayout>
              <c:xMode val="edge"/>
              <c:yMode val="edge"/>
              <c:x val="0.23125011761989223"/>
              <c:y val="0.89115991605073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9583353466468033E-2"/>
              <c:y val="0.39682693462818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4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Sample</a:t>
            </a:r>
          </a:p>
        </c:rich>
      </c:tx>
      <c:layout>
        <c:manualLayout>
          <c:xMode val="edge"/>
          <c:yMode val="edge"/>
          <c:x val="0.3666668531630723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6674507992814"/>
          <c:y val="0.19079018872248124"/>
          <c:w val="0.8104170788661087"/>
          <c:h val="0.6162303796668646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Sheet2!$O$4:$O$19</c:f>
              <c:numCache>
                <c:formatCode>General</c:formatCode>
                <c:ptCount val="1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</c:numCache>
            </c:numRef>
          </c:cat>
          <c:val>
            <c:numRef>
              <c:f>Sheet2!$Q$45:$Q$60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C-440F-B88F-426CBB48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05568"/>
        <c:axId val="1"/>
      </c:barChart>
      <c:catAx>
        <c:axId val="15300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Prices represent upper end of $2 range</a:t>
                </a:r>
              </a:p>
            </c:rich>
          </c:tx>
          <c:layout>
            <c:manualLayout>
              <c:xMode val="edge"/>
              <c:yMode val="edge"/>
              <c:x val="0.23125011761989223"/>
              <c:y val="0.89474019538818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9583353466468033E-2"/>
              <c:y val="0.401317293519701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05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7620</xdr:rowOff>
    </xdr:from>
    <xdr:to>
      <xdr:col>13</xdr:col>
      <xdr:colOff>7620</xdr:colOff>
      <xdr:row>19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21</xdr:row>
      <xdr:rowOff>7620</xdr:rowOff>
    </xdr:from>
    <xdr:to>
      <xdr:col>13</xdr:col>
      <xdr:colOff>7620</xdr:colOff>
      <xdr:row>41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43</xdr:row>
      <xdr:rowOff>30480</xdr:rowOff>
    </xdr:from>
    <xdr:to>
      <xdr:col>13</xdr:col>
      <xdr:colOff>7620</xdr:colOff>
      <xdr:row>63</xdr:row>
      <xdr:rowOff>144780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workbookViewId="0">
      <selection activeCell="B17" sqref="B17"/>
    </sheetView>
  </sheetViews>
  <sheetFormatPr defaultRowHeight="13.2" x14ac:dyDescent="0.25"/>
  <sheetData>
    <row r="1" spans="1:20" ht="16.8" x14ac:dyDescent="0.3">
      <c r="A1" s="1" t="s">
        <v>20</v>
      </c>
    </row>
    <row r="2" spans="1:20" x14ac:dyDescent="0.25">
      <c r="A2" s="9" t="s">
        <v>21</v>
      </c>
      <c r="B2" s="10"/>
      <c r="C2" s="10"/>
      <c r="D2" s="10"/>
      <c r="E2" s="10"/>
      <c r="F2" s="11"/>
      <c r="H2" s="9" t="s">
        <v>23</v>
      </c>
      <c r="I2" s="10"/>
      <c r="J2" s="10"/>
      <c r="K2" s="10"/>
      <c r="L2" s="10"/>
      <c r="M2" s="10"/>
      <c r="N2" s="11"/>
    </row>
    <row r="3" spans="1:20" ht="13.8" thickBot="1" x14ac:dyDescent="0.3">
      <c r="A3" s="12"/>
      <c r="B3" s="26" t="s">
        <v>10</v>
      </c>
      <c r="C3" s="26"/>
      <c r="D3" s="26" t="s">
        <v>11</v>
      </c>
      <c r="E3" s="26"/>
      <c r="F3" s="13"/>
      <c r="H3" s="12"/>
      <c r="I3" s="6"/>
      <c r="J3" s="6"/>
      <c r="K3" s="6"/>
      <c r="L3" s="6"/>
      <c r="M3" s="6"/>
      <c r="N3" s="13"/>
    </row>
    <row r="4" spans="1:20" x14ac:dyDescent="0.25">
      <c r="A4" s="12"/>
      <c r="B4" s="14">
        <v>7.5</v>
      </c>
      <c r="C4" s="6" t="s">
        <v>3</v>
      </c>
      <c r="D4" s="15">
        <v>12.8</v>
      </c>
      <c r="E4" s="6" t="s">
        <v>7</v>
      </c>
      <c r="F4" s="13"/>
      <c r="H4" s="12"/>
      <c r="I4" s="6"/>
      <c r="J4" s="6"/>
      <c r="K4" s="6"/>
      <c r="L4" s="6"/>
      <c r="M4" s="6"/>
      <c r="N4" s="13"/>
      <c r="O4">
        <v>8</v>
      </c>
      <c r="P4" s="5" t="s">
        <v>0</v>
      </c>
      <c r="Q4" s="5" t="s">
        <v>2</v>
      </c>
      <c r="T4" s="2">
        <v>7.5</v>
      </c>
    </row>
    <row r="5" spans="1:20" x14ac:dyDescent="0.25">
      <c r="A5" s="12"/>
      <c r="B5" s="14">
        <v>9</v>
      </c>
      <c r="C5" s="6" t="s">
        <v>6</v>
      </c>
      <c r="D5" s="14">
        <v>17.760000000000002</v>
      </c>
      <c r="E5" s="6" t="s">
        <v>5</v>
      </c>
      <c r="F5" s="13"/>
      <c r="H5" s="12"/>
      <c r="I5" s="6"/>
      <c r="J5" s="6"/>
      <c r="K5" s="6"/>
      <c r="L5" s="6"/>
      <c r="M5" s="6"/>
      <c r="N5" s="13"/>
      <c r="O5">
        <v>10</v>
      </c>
      <c r="P5" s="7">
        <v>8</v>
      </c>
      <c r="Q5" s="3">
        <v>1</v>
      </c>
      <c r="T5" s="2">
        <v>9</v>
      </c>
    </row>
    <row r="6" spans="1:20" x14ac:dyDescent="0.25">
      <c r="A6" s="12"/>
      <c r="B6" s="6">
        <v>11.13</v>
      </c>
      <c r="C6" s="6" t="s">
        <v>6</v>
      </c>
      <c r="D6" s="14">
        <v>18.59</v>
      </c>
      <c r="E6" s="6" t="s">
        <v>7</v>
      </c>
      <c r="F6" s="13"/>
      <c r="H6" s="12"/>
      <c r="I6" s="6"/>
      <c r="J6" s="6"/>
      <c r="K6" s="6"/>
      <c r="L6" s="6"/>
      <c r="M6" s="6"/>
      <c r="N6" s="13"/>
      <c r="O6">
        <v>12</v>
      </c>
      <c r="P6" s="7">
        <v>10</v>
      </c>
      <c r="Q6" s="3">
        <v>1</v>
      </c>
      <c r="T6">
        <v>11.13</v>
      </c>
    </row>
    <row r="7" spans="1:20" x14ac:dyDescent="0.25">
      <c r="A7" s="12"/>
      <c r="B7" s="14">
        <v>12.75</v>
      </c>
      <c r="C7" s="6" t="s">
        <v>3</v>
      </c>
      <c r="D7" s="14">
        <v>18.850000000000001</v>
      </c>
      <c r="E7" s="6" t="s">
        <v>7</v>
      </c>
      <c r="F7" s="13"/>
      <c r="H7" s="12"/>
      <c r="I7" s="6"/>
      <c r="J7" s="6"/>
      <c r="K7" s="6"/>
      <c r="L7" s="6"/>
      <c r="M7" s="6"/>
      <c r="N7" s="13"/>
      <c r="O7">
        <v>14</v>
      </c>
      <c r="P7" s="7">
        <v>12</v>
      </c>
      <c r="Q7" s="3">
        <v>1</v>
      </c>
      <c r="T7" s="2">
        <v>12.75</v>
      </c>
    </row>
    <row r="8" spans="1:20" x14ac:dyDescent="0.25">
      <c r="A8" s="12"/>
      <c r="B8" s="14">
        <v>13.78</v>
      </c>
      <c r="C8" s="6" t="s">
        <v>4</v>
      </c>
      <c r="D8" s="14">
        <v>19.25</v>
      </c>
      <c r="E8" s="6" t="s">
        <v>7</v>
      </c>
      <c r="F8" s="13"/>
      <c r="H8" s="12"/>
      <c r="I8" s="6"/>
      <c r="J8" s="6"/>
      <c r="K8" s="6"/>
      <c r="L8" s="6"/>
      <c r="M8" s="6"/>
      <c r="N8" s="13"/>
      <c r="O8">
        <v>16</v>
      </c>
      <c r="P8" s="7">
        <v>14</v>
      </c>
      <c r="Q8" s="3">
        <v>2</v>
      </c>
      <c r="T8" s="2">
        <v>13.78</v>
      </c>
    </row>
    <row r="9" spans="1:20" x14ac:dyDescent="0.25">
      <c r="A9" s="12"/>
      <c r="B9" s="6">
        <v>17.43</v>
      </c>
      <c r="C9" s="6" t="s">
        <v>3</v>
      </c>
      <c r="D9" s="15">
        <v>21.4</v>
      </c>
      <c r="E9" s="6" t="s">
        <v>7</v>
      </c>
      <c r="F9" s="13"/>
      <c r="H9" s="12"/>
      <c r="I9" s="6"/>
      <c r="J9" s="6"/>
      <c r="K9" s="6"/>
      <c r="L9" s="6"/>
      <c r="M9" s="6"/>
      <c r="N9" s="13"/>
      <c r="O9">
        <v>18</v>
      </c>
      <c r="P9" s="7">
        <v>16</v>
      </c>
      <c r="Q9" s="3">
        <v>0</v>
      </c>
      <c r="T9">
        <v>17.43</v>
      </c>
    </row>
    <row r="10" spans="1:20" x14ac:dyDescent="0.25">
      <c r="A10" s="12"/>
      <c r="B10" s="14">
        <v>19.5</v>
      </c>
      <c r="C10" s="6" t="s">
        <v>6</v>
      </c>
      <c r="D10" s="14">
        <v>21.49</v>
      </c>
      <c r="E10" s="6" t="s">
        <v>5</v>
      </c>
      <c r="F10" s="13"/>
      <c r="H10" s="12"/>
      <c r="I10" s="6"/>
      <c r="J10" s="6"/>
      <c r="K10" s="6"/>
      <c r="L10" s="6"/>
      <c r="M10" s="6"/>
      <c r="N10" s="13"/>
      <c r="O10">
        <v>20</v>
      </c>
      <c r="P10" s="7">
        <v>18</v>
      </c>
      <c r="Q10" s="3">
        <v>1</v>
      </c>
      <c r="T10" s="2">
        <v>19.5</v>
      </c>
    </row>
    <row r="11" spans="1:20" x14ac:dyDescent="0.25">
      <c r="A11" s="12"/>
      <c r="B11" s="14">
        <v>19.72</v>
      </c>
      <c r="C11" s="6" t="s">
        <v>8</v>
      </c>
      <c r="D11" s="14">
        <v>22.5</v>
      </c>
      <c r="E11" s="6" t="s">
        <v>5</v>
      </c>
      <c r="F11" s="13"/>
      <c r="H11" s="12"/>
      <c r="I11" s="6"/>
      <c r="J11" s="6"/>
      <c r="K11" s="6"/>
      <c r="L11" s="6"/>
      <c r="M11" s="6"/>
      <c r="N11" s="13"/>
      <c r="O11">
        <v>22</v>
      </c>
      <c r="P11" s="7">
        <v>20</v>
      </c>
      <c r="Q11" s="3">
        <v>2</v>
      </c>
      <c r="T11" s="2">
        <v>19.72</v>
      </c>
    </row>
    <row r="12" spans="1:20" x14ac:dyDescent="0.25">
      <c r="A12" s="12"/>
      <c r="B12" s="14">
        <v>20.52</v>
      </c>
      <c r="C12" s="6" t="s">
        <v>3</v>
      </c>
      <c r="D12" s="14">
        <v>23.5</v>
      </c>
      <c r="E12" s="6" t="s">
        <v>7</v>
      </c>
      <c r="F12" s="13"/>
      <c r="H12" s="12"/>
      <c r="I12" s="6"/>
      <c r="J12" s="6"/>
      <c r="K12" s="6"/>
      <c r="L12" s="6"/>
      <c r="M12" s="6"/>
      <c r="N12" s="13"/>
      <c r="O12">
        <v>24</v>
      </c>
      <c r="P12" s="7">
        <v>22</v>
      </c>
      <c r="Q12" s="3">
        <v>4</v>
      </c>
      <c r="T12" s="2">
        <v>20.52</v>
      </c>
    </row>
    <row r="13" spans="1:20" x14ac:dyDescent="0.25">
      <c r="A13" s="12"/>
      <c r="B13" s="14">
        <v>20.65</v>
      </c>
      <c r="C13" s="6" t="s">
        <v>9</v>
      </c>
      <c r="D13" s="15">
        <v>23.69</v>
      </c>
      <c r="E13" s="6" t="s">
        <v>5</v>
      </c>
      <c r="F13" s="13"/>
      <c r="H13" s="12"/>
      <c r="I13" s="6"/>
      <c r="J13" s="6"/>
      <c r="K13" s="6"/>
      <c r="L13" s="6"/>
      <c r="M13" s="6"/>
      <c r="N13" s="13"/>
      <c r="O13">
        <v>26</v>
      </c>
      <c r="P13" s="7">
        <v>24</v>
      </c>
      <c r="Q13" s="3">
        <v>2</v>
      </c>
      <c r="T13" s="2">
        <v>20.65</v>
      </c>
    </row>
    <row r="14" spans="1:20" x14ac:dyDescent="0.25">
      <c r="A14" s="12"/>
      <c r="B14" s="14">
        <v>21</v>
      </c>
      <c r="C14" s="6" t="s">
        <v>6</v>
      </c>
      <c r="D14" s="6">
        <v>23.75</v>
      </c>
      <c r="E14" s="6" t="s">
        <v>7</v>
      </c>
      <c r="F14" s="13"/>
      <c r="H14" s="12"/>
      <c r="I14" s="6"/>
      <c r="J14" s="6"/>
      <c r="K14" s="6"/>
      <c r="L14" s="6"/>
      <c r="M14" s="6"/>
      <c r="N14" s="13"/>
      <c r="O14">
        <v>28</v>
      </c>
      <c r="P14" s="7">
        <v>26</v>
      </c>
      <c r="Q14" s="3">
        <v>5</v>
      </c>
      <c r="T14" s="2">
        <v>21</v>
      </c>
    </row>
    <row r="15" spans="1:20" x14ac:dyDescent="0.25">
      <c r="A15" s="12"/>
      <c r="B15" s="14">
        <v>21.5</v>
      </c>
      <c r="C15" s="6" t="s">
        <v>4</v>
      </c>
      <c r="D15" s="15">
        <v>24</v>
      </c>
      <c r="E15" s="6" t="s">
        <v>5</v>
      </c>
      <c r="F15" s="13"/>
      <c r="H15" s="12"/>
      <c r="I15" s="6"/>
      <c r="J15" s="6"/>
      <c r="K15" s="6"/>
      <c r="L15" s="6"/>
      <c r="M15" s="6"/>
      <c r="N15" s="13"/>
      <c r="O15">
        <v>30</v>
      </c>
      <c r="P15" s="7">
        <v>28</v>
      </c>
      <c r="Q15" s="3">
        <v>1</v>
      </c>
      <c r="T15" s="2">
        <v>21.5</v>
      </c>
    </row>
    <row r="16" spans="1:20" x14ac:dyDescent="0.25">
      <c r="A16" s="12"/>
      <c r="B16" s="6">
        <v>22.11</v>
      </c>
      <c r="C16" s="6" t="s">
        <v>3</v>
      </c>
      <c r="D16" s="14">
        <v>26.42</v>
      </c>
      <c r="E16" s="6" t="s">
        <v>7</v>
      </c>
      <c r="F16" s="13"/>
      <c r="H16" s="12"/>
      <c r="I16" s="6"/>
      <c r="J16" s="6"/>
      <c r="K16" s="6"/>
      <c r="L16" s="6"/>
      <c r="M16" s="6"/>
      <c r="N16" s="13"/>
      <c r="O16">
        <v>32</v>
      </c>
      <c r="P16" s="7">
        <v>30</v>
      </c>
      <c r="Q16" s="3">
        <v>3</v>
      </c>
      <c r="T16">
        <v>22.11</v>
      </c>
    </row>
    <row r="17" spans="1:20" x14ac:dyDescent="0.25">
      <c r="A17" s="12"/>
      <c r="B17" s="6">
        <v>23.38</v>
      </c>
      <c r="C17" s="6" t="s">
        <v>4</v>
      </c>
      <c r="D17" s="14">
        <v>26.5</v>
      </c>
      <c r="E17" s="6" t="s">
        <v>7</v>
      </c>
      <c r="F17" s="13"/>
      <c r="H17" s="12"/>
      <c r="I17" s="6"/>
      <c r="J17" s="6"/>
      <c r="K17" s="6"/>
      <c r="L17" s="6"/>
      <c r="M17" s="6"/>
      <c r="N17" s="13"/>
      <c r="O17">
        <v>34</v>
      </c>
      <c r="P17" s="7">
        <v>32</v>
      </c>
      <c r="Q17" s="3">
        <v>1</v>
      </c>
      <c r="T17">
        <v>23.38</v>
      </c>
    </row>
    <row r="18" spans="1:20" x14ac:dyDescent="0.25">
      <c r="A18" s="12"/>
      <c r="B18" s="14">
        <v>24.12</v>
      </c>
      <c r="C18" s="6" t="s">
        <v>3</v>
      </c>
      <c r="D18" s="15">
        <v>27.5</v>
      </c>
      <c r="E18" s="6" t="s">
        <v>5</v>
      </c>
      <c r="F18" s="13"/>
      <c r="H18" s="12"/>
      <c r="I18" s="6"/>
      <c r="J18" s="6"/>
      <c r="K18" s="6"/>
      <c r="L18" s="6"/>
      <c r="M18" s="6"/>
      <c r="N18" s="13"/>
      <c r="O18">
        <v>36</v>
      </c>
      <c r="P18" s="7">
        <v>34</v>
      </c>
      <c r="Q18" s="3">
        <v>0</v>
      </c>
      <c r="T18" s="2">
        <v>24.12</v>
      </c>
    </row>
    <row r="19" spans="1:20" x14ac:dyDescent="0.25">
      <c r="A19" s="12"/>
      <c r="B19" s="14">
        <v>24.25</v>
      </c>
      <c r="C19" s="6" t="s">
        <v>4</v>
      </c>
      <c r="D19" s="6">
        <v>28.15</v>
      </c>
      <c r="E19" s="6" t="s">
        <v>7</v>
      </c>
      <c r="F19" s="13"/>
      <c r="H19" s="12"/>
      <c r="I19" s="6"/>
      <c r="J19" s="6"/>
      <c r="K19" s="6"/>
      <c r="L19" s="6"/>
      <c r="M19" s="6"/>
      <c r="N19" s="13"/>
      <c r="O19">
        <v>38</v>
      </c>
      <c r="P19" s="7">
        <v>36</v>
      </c>
      <c r="Q19" s="3">
        <v>0</v>
      </c>
      <c r="T19" s="2">
        <v>24.25</v>
      </c>
    </row>
    <row r="20" spans="1:20" x14ac:dyDescent="0.25">
      <c r="A20" s="12"/>
      <c r="B20" s="14">
        <v>25</v>
      </c>
      <c r="C20" s="6" t="s">
        <v>6</v>
      </c>
      <c r="D20" s="6"/>
      <c r="E20" s="6"/>
      <c r="F20" s="13"/>
      <c r="H20" s="12"/>
      <c r="I20" s="6"/>
      <c r="J20" s="6"/>
      <c r="K20" s="6"/>
      <c r="L20" s="6"/>
      <c r="M20" s="6"/>
      <c r="N20" s="13"/>
      <c r="P20" s="7">
        <v>38</v>
      </c>
      <c r="Q20" s="3">
        <v>2</v>
      </c>
      <c r="T20" s="2">
        <v>25</v>
      </c>
    </row>
    <row r="21" spans="1:20" ht="13.8" thickBot="1" x14ac:dyDescent="0.3">
      <c r="A21" s="12"/>
      <c r="B21" s="14">
        <v>25.32</v>
      </c>
      <c r="C21" s="6" t="s">
        <v>3</v>
      </c>
      <c r="D21" s="6"/>
      <c r="E21" s="6"/>
      <c r="F21" s="13"/>
      <c r="H21" s="12"/>
      <c r="I21" s="6"/>
      <c r="J21" s="6"/>
      <c r="K21" s="6"/>
      <c r="L21" s="6"/>
      <c r="M21" s="6"/>
      <c r="N21" s="13"/>
      <c r="P21" s="4" t="s">
        <v>1</v>
      </c>
      <c r="Q21" s="4">
        <v>0</v>
      </c>
      <c r="T21" s="2">
        <v>25.32</v>
      </c>
    </row>
    <row r="22" spans="1:20" x14ac:dyDescent="0.25">
      <c r="A22" s="12"/>
      <c r="B22" s="15">
        <v>26</v>
      </c>
      <c r="C22" s="6" t="s">
        <v>6</v>
      </c>
      <c r="D22" s="6"/>
      <c r="E22" s="6"/>
      <c r="F22" s="13"/>
      <c r="H22" s="12"/>
      <c r="I22" s="6"/>
      <c r="J22" s="6"/>
      <c r="K22" s="6"/>
      <c r="L22" s="6"/>
      <c r="M22" s="6"/>
      <c r="N22" s="13"/>
      <c r="T22" s="8">
        <v>26</v>
      </c>
    </row>
    <row r="23" spans="1:20" ht="13.8" thickBot="1" x14ac:dyDescent="0.3">
      <c r="A23" s="12"/>
      <c r="B23" s="14">
        <v>27.79</v>
      </c>
      <c r="C23" s="6" t="s">
        <v>3</v>
      </c>
      <c r="D23" s="6"/>
      <c r="E23" s="6"/>
      <c r="F23" s="13"/>
      <c r="H23" s="12"/>
      <c r="I23" s="6"/>
      <c r="J23" s="6"/>
      <c r="K23" s="6"/>
      <c r="L23" s="6"/>
      <c r="M23" s="6"/>
      <c r="N23" s="13"/>
      <c r="T23" s="2">
        <v>27.79</v>
      </c>
    </row>
    <row r="24" spans="1:20" x14ac:dyDescent="0.25">
      <c r="A24" s="12"/>
      <c r="B24" s="14">
        <v>29</v>
      </c>
      <c r="C24" s="6" t="s">
        <v>9</v>
      </c>
      <c r="D24" s="6"/>
      <c r="E24" s="6"/>
      <c r="F24" s="13"/>
      <c r="H24" s="12"/>
      <c r="I24" s="6"/>
      <c r="J24" s="6"/>
      <c r="K24" s="6"/>
      <c r="L24" s="6"/>
      <c r="M24" s="6"/>
      <c r="N24" s="13"/>
      <c r="P24" s="5" t="s">
        <v>0</v>
      </c>
      <c r="Q24" s="5" t="s">
        <v>2</v>
      </c>
      <c r="T24" s="2">
        <v>29</v>
      </c>
    </row>
    <row r="25" spans="1:20" x14ac:dyDescent="0.25">
      <c r="A25" s="12"/>
      <c r="B25" s="14">
        <v>29.5</v>
      </c>
      <c r="C25" s="6" t="s">
        <v>3</v>
      </c>
      <c r="D25" s="6"/>
      <c r="E25" s="6"/>
      <c r="F25" s="13"/>
      <c r="H25" s="12"/>
      <c r="I25" s="6"/>
      <c r="J25" s="6"/>
      <c r="K25" s="6"/>
      <c r="L25" s="6"/>
      <c r="M25" s="6"/>
      <c r="N25" s="13"/>
      <c r="P25" s="7">
        <v>8</v>
      </c>
      <c r="Q25" s="3">
        <v>0</v>
      </c>
      <c r="T25" s="2">
        <v>29.5</v>
      </c>
    </row>
    <row r="26" spans="1:20" x14ac:dyDescent="0.25">
      <c r="A26" s="12"/>
      <c r="B26" s="6">
        <v>29.92</v>
      </c>
      <c r="C26" s="6" t="s">
        <v>3</v>
      </c>
      <c r="D26" s="6"/>
      <c r="E26" s="6"/>
      <c r="F26" s="13"/>
      <c r="H26" s="12"/>
      <c r="I26" s="6"/>
      <c r="J26" s="6"/>
      <c r="K26" s="6"/>
      <c r="L26" s="6"/>
      <c r="M26" s="6"/>
      <c r="N26" s="13"/>
      <c r="P26" s="7">
        <v>10</v>
      </c>
      <c r="Q26" s="3">
        <v>0</v>
      </c>
      <c r="T26">
        <v>29.92</v>
      </c>
    </row>
    <row r="27" spans="1:20" x14ac:dyDescent="0.25">
      <c r="A27" s="12"/>
      <c r="B27" s="15">
        <v>32</v>
      </c>
      <c r="C27" s="6" t="s">
        <v>4</v>
      </c>
      <c r="D27" s="6"/>
      <c r="E27" s="6"/>
      <c r="F27" s="13"/>
      <c r="H27" s="12"/>
      <c r="I27" s="6"/>
      <c r="J27" s="6"/>
      <c r="K27" s="6"/>
      <c r="L27" s="6"/>
      <c r="M27" s="6"/>
      <c r="N27" s="13"/>
      <c r="P27" s="7">
        <v>12</v>
      </c>
      <c r="Q27" s="3">
        <v>0</v>
      </c>
      <c r="T27" s="8">
        <v>32</v>
      </c>
    </row>
    <row r="28" spans="1:20" x14ac:dyDescent="0.25">
      <c r="A28" s="12"/>
      <c r="B28" s="14">
        <v>36.01</v>
      </c>
      <c r="C28" s="6" t="s">
        <v>3</v>
      </c>
      <c r="D28" s="6"/>
      <c r="E28" s="6"/>
      <c r="F28" s="13"/>
      <c r="H28" s="12"/>
      <c r="I28" s="6"/>
      <c r="J28" s="6"/>
      <c r="K28" s="6"/>
      <c r="L28" s="6"/>
      <c r="M28" s="6"/>
      <c r="N28" s="13"/>
      <c r="P28" s="7">
        <v>14</v>
      </c>
      <c r="Q28" s="3">
        <v>1</v>
      </c>
      <c r="T28" s="2">
        <v>36.01</v>
      </c>
    </row>
    <row r="29" spans="1:20" x14ac:dyDescent="0.25">
      <c r="A29" s="12"/>
      <c r="B29" s="14">
        <v>37.04</v>
      </c>
      <c r="C29" s="6" t="s">
        <v>3</v>
      </c>
      <c r="D29" s="6"/>
      <c r="E29" s="6"/>
      <c r="F29" s="13"/>
      <c r="H29" s="12"/>
      <c r="I29" s="6"/>
      <c r="J29" s="6"/>
      <c r="K29" s="6"/>
      <c r="L29" s="6"/>
      <c r="M29" s="6"/>
      <c r="N29" s="13"/>
      <c r="P29" s="7">
        <v>16</v>
      </c>
      <c r="Q29" s="3">
        <v>0</v>
      </c>
      <c r="T29" s="2">
        <v>37.04</v>
      </c>
    </row>
    <row r="30" spans="1:20" x14ac:dyDescent="0.25">
      <c r="A30" s="16"/>
      <c r="B30" s="17"/>
      <c r="C30" s="18"/>
      <c r="D30" s="18"/>
      <c r="E30" s="18"/>
      <c r="F30" s="19"/>
      <c r="H30" s="12"/>
      <c r="I30" s="6"/>
      <c r="J30" s="6"/>
      <c r="K30" s="6"/>
      <c r="L30" s="6"/>
      <c r="M30" s="6"/>
      <c r="N30" s="13"/>
      <c r="P30" s="7">
        <v>18</v>
      </c>
      <c r="Q30" s="3">
        <v>1</v>
      </c>
      <c r="T30" s="15">
        <v>12.8</v>
      </c>
    </row>
    <row r="31" spans="1:20" x14ac:dyDescent="0.25">
      <c r="A31" s="9" t="s">
        <v>22</v>
      </c>
      <c r="B31" s="20"/>
      <c r="C31" s="10"/>
      <c r="D31" s="10"/>
      <c r="E31" s="10"/>
      <c r="F31" s="11"/>
      <c r="H31" s="12"/>
      <c r="I31" s="6"/>
      <c r="J31" s="6"/>
      <c r="K31" s="6"/>
      <c r="L31" s="6"/>
      <c r="M31" s="6"/>
      <c r="N31" s="13"/>
      <c r="P31" s="7">
        <v>20</v>
      </c>
      <c r="Q31" s="3">
        <v>3</v>
      </c>
      <c r="T31" s="14">
        <v>17.760000000000002</v>
      </c>
    </row>
    <row r="32" spans="1:20" x14ac:dyDescent="0.25">
      <c r="A32" s="12"/>
      <c r="B32" s="21" t="s">
        <v>10</v>
      </c>
      <c r="C32" s="21"/>
      <c r="D32" s="21" t="s">
        <v>11</v>
      </c>
      <c r="E32" s="21"/>
      <c r="F32" s="22" t="s">
        <v>19</v>
      </c>
      <c r="H32" s="12"/>
      <c r="I32" s="6"/>
      <c r="J32" s="6"/>
      <c r="K32" s="6"/>
      <c r="L32" s="6"/>
      <c r="M32" s="6"/>
      <c r="N32" s="13"/>
      <c r="P32" s="7">
        <v>22</v>
      </c>
      <c r="Q32" s="3">
        <v>2</v>
      </c>
      <c r="T32" s="14">
        <v>18.59</v>
      </c>
    </row>
    <row r="33" spans="1:20" x14ac:dyDescent="0.25">
      <c r="A33" s="12" t="s">
        <v>13</v>
      </c>
      <c r="B33" s="14">
        <f>AVERAGE($B$4:$B$29)</f>
        <v>22.535384615384618</v>
      </c>
      <c r="C33" s="6"/>
      <c r="D33" s="14">
        <f>AVERAGE($D$4:$D$19)</f>
        <v>22.259374999999999</v>
      </c>
      <c r="E33" s="6"/>
      <c r="F33" s="23">
        <f>AVERAGE($B$4:$B$29,$D$4:$D$19)</f>
        <v>22.430238095238096</v>
      </c>
      <c r="H33" s="12"/>
      <c r="I33" s="6"/>
      <c r="J33" s="6"/>
      <c r="K33" s="6"/>
      <c r="L33" s="6"/>
      <c r="M33" s="6"/>
      <c r="N33" s="13"/>
      <c r="P33" s="7">
        <v>24</v>
      </c>
      <c r="Q33" s="3">
        <v>5</v>
      </c>
      <c r="T33" s="14">
        <v>18.850000000000001</v>
      </c>
    </row>
    <row r="34" spans="1:20" x14ac:dyDescent="0.25">
      <c r="A34" s="12" t="s">
        <v>12</v>
      </c>
      <c r="B34" s="14">
        <f>MEDIAN($B$4:$B$29)</f>
        <v>22.744999999999997</v>
      </c>
      <c r="C34" s="6"/>
      <c r="D34" s="14">
        <f>MEDIAN($D$4:$D$19)</f>
        <v>23</v>
      </c>
      <c r="E34" s="6"/>
      <c r="F34" s="23">
        <f>MEDIAN($B$4:$B$29,$D$4:$D$19)</f>
        <v>22.939999999999998</v>
      </c>
      <c r="H34" s="12"/>
      <c r="I34" s="6"/>
      <c r="J34" s="6"/>
      <c r="K34" s="6"/>
      <c r="L34" s="6"/>
      <c r="M34" s="6"/>
      <c r="N34" s="13"/>
      <c r="P34" s="7">
        <v>26</v>
      </c>
      <c r="Q34" s="3">
        <v>0</v>
      </c>
      <c r="T34" s="14">
        <v>19.25</v>
      </c>
    </row>
    <row r="35" spans="1:20" x14ac:dyDescent="0.25">
      <c r="A35" s="12" t="s">
        <v>14</v>
      </c>
      <c r="B35" s="14">
        <f>MAX($B$4:$B$29)</f>
        <v>37.04</v>
      </c>
      <c r="C35" s="6"/>
      <c r="D35" s="14">
        <f>MAX($D$4:$D$19)</f>
        <v>28.15</v>
      </c>
      <c r="E35" s="6"/>
      <c r="F35" s="23">
        <f>MAX($B$4:$B$29,$D$4:$D$19)</f>
        <v>37.04</v>
      </c>
      <c r="H35" s="12"/>
      <c r="I35" s="6"/>
      <c r="J35" s="6"/>
      <c r="K35" s="6"/>
      <c r="L35" s="6"/>
      <c r="M35" s="6"/>
      <c r="N35" s="13"/>
      <c r="P35" s="7">
        <v>28</v>
      </c>
      <c r="Q35" s="3">
        <v>3</v>
      </c>
      <c r="T35" s="15">
        <v>21.4</v>
      </c>
    </row>
    <row r="36" spans="1:20" x14ac:dyDescent="0.25">
      <c r="A36" s="12" t="s">
        <v>15</v>
      </c>
      <c r="B36" s="14">
        <f>MIN($B$4:$B$29)</f>
        <v>7.5</v>
      </c>
      <c r="C36" s="6"/>
      <c r="D36" s="14">
        <f>MIN($D$4:$D$19)</f>
        <v>12.8</v>
      </c>
      <c r="E36" s="6"/>
      <c r="F36" s="23">
        <f>MIN($B$4:$B$29,$D$4:$D$19)</f>
        <v>7.5</v>
      </c>
      <c r="H36" s="12"/>
      <c r="I36" s="6"/>
      <c r="J36" s="6"/>
      <c r="K36" s="6"/>
      <c r="L36" s="6"/>
      <c r="M36" s="6"/>
      <c r="N36" s="13"/>
      <c r="P36" s="7">
        <v>30</v>
      </c>
      <c r="Q36" s="3">
        <v>1</v>
      </c>
      <c r="T36" s="14">
        <v>21.49</v>
      </c>
    </row>
    <row r="37" spans="1:20" x14ac:dyDescent="0.25">
      <c r="A37" s="12" t="s">
        <v>18</v>
      </c>
      <c r="B37" s="14">
        <f>B35-B36</f>
        <v>29.54</v>
      </c>
      <c r="C37" s="6"/>
      <c r="D37" s="14">
        <f>D35-D36</f>
        <v>15.349999999999998</v>
      </c>
      <c r="E37" s="6"/>
      <c r="F37" s="23">
        <f>F35-F36</f>
        <v>29.54</v>
      </c>
      <c r="H37" s="12"/>
      <c r="I37" s="6"/>
      <c r="J37" s="6"/>
      <c r="K37" s="6"/>
      <c r="L37" s="6"/>
      <c r="M37" s="6"/>
      <c r="N37" s="13"/>
      <c r="P37" s="7">
        <v>32</v>
      </c>
      <c r="Q37" s="3">
        <v>0</v>
      </c>
      <c r="T37" s="14">
        <v>22.5</v>
      </c>
    </row>
    <row r="38" spans="1:20" x14ac:dyDescent="0.25">
      <c r="A38" s="12" t="s">
        <v>16</v>
      </c>
      <c r="B38" s="14">
        <f>STDEV($B$4:$B$29)</f>
        <v>7.6214419794520412</v>
      </c>
      <c r="C38" s="6"/>
      <c r="D38" s="14">
        <f>STDEV($D$4:$D$19)</f>
        <v>4.0951344605519449</v>
      </c>
      <c r="E38" s="6"/>
      <c r="F38" s="23">
        <f>STDEV($B$4:$B$29,$D$4:$D$19)</f>
        <v>6.4476615114565625</v>
      </c>
      <c r="H38" s="12"/>
      <c r="I38" s="6"/>
      <c r="J38" s="6"/>
      <c r="K38" s="6"/>
      <c r="L38" s="6"/>
      <c r="M38" s="6"/>
      <c r="N38" s="13"/>
      <c r="P38" s="7">
        <v>34</v>
      </c>
      <c r="Q38" s="3">
        <v>0</v>
      </c>
      <c r="T38" s="14">
        <v>23.5</v>
      </c>
    </row>
    <row r="39" spans="1:20" x14ac:dyDescent="0.25">
      <c r="A39" s="12" t="s">
        <v>17</v>
      </c>
      <c r="B39" s="24">
        <f>COUNT($B$4:$B$29)</f>
        <v>26</v>
      </c>
      <c r="C39" s="6"/>
      <c r="D39" s="24">
        <f>COUNT($D$4:$D$19)</f>
        <v>16</v>
      </c>
      <c r="E39" s="6"/>
      <c r="F39" s="25">
        <f>COUNT($B$4:$B$29,$D$4:$D$19)</f>
        <v>42</v>
      </c>
      <c r="H39" s="12"/>
      <c r="I39" s="6"/>
      <c r="J39" s="6"/>
      <c r="K39" s="6"/>
      <c r="L39" s="6"/>
      <c r="M39" s="6"/>
      <c r="N39" s="13"/>
      <c r="P39" s="7">
        <v>36</v>
      </c>
      <c r="Q39" s="3">
        <v>0</v>
      </c>
      <c r="T39" s="15">
        <v>23.69</v>
      </c>
    </row>
    <row r="40" spans="1:20" x14ac:dyDescent="0.25">
      <c r="A40" s="16"/>
      <c r="B40" s="18"/>
      <c r="C40" s="18"/>
      <c r="D40" s="18"/>
      <c r="E40" s="18"/>
      <c r="F40" s="19"/>
      <c r="H40" s="12"/>
      <c r="I40" s="6"/>
      <c r="J40" s="6"/>
      <c r="K40" s="6"/>
      <c r="L40" s="6"/>
      <c r="M40" s="6"/>
      <c r="N40" s="13"/>
      <c r="P40" s="7">
        <v>38</v>
      </c>
      <c r="Q40" s="3">
        <v>0</v>
      </c>
      <c r="T40" s="6">
        <v>23.75</v>
      </c>
    </row>
    <row r="41" spans="1:20" ht="13.8" thickBot="1" x14ac:dyDescent="0.3">
      <c r="H41" s="12"/>
      <c r="I41" s="6"/>
      <c r="J41" s="6"/>
      <c r="K41" s="6"/>
      <c r="L41" s="6"/>
      <c r="M41" s="6"/>
      <c r="N41" s="13"/>
      <c r="P41" s="4" t="s">
        <v>1</v>
      </c>
      <c r="Q41" s="4">
        <v>0</v>
      </c>
      <c r="T41" s="15">
        <v>24</v>
      </c>
    </row>
    <row r="42" spans="1:20" x14ac:dyDescent="0.25">
      <c r="H42" s="12"/>
      <c r="I42" s="6"/>
      <c r="J42" s="6"/>
      <c r="K42" s="6"/>
      <c r="L42" s="6"/>
      <c r="M42" s="6"/>
      <c r="N42" s="13"/>
      <c r="T42" s="14">
        <v>26.42</v>
      </c>
    </row>
    <row r="43" spans="1:20" ht="13.8" thickBot="1" x14ac:dyDescent="0.3">
      <c r="H43" s="12"/>
      <c r="I43" s="6"/>
      <c r="J43" s="6"/>
      <c r="K43" s="6"/>
      <c r="L43" s="6"/>
      <c r="M43" s="6"/>
      <c r="N43" s="13"/>
      <c r="T43" s="14">
        <v>26.5</v>
      </c>
    </row>
    <row r="44" spans="1:20" x14ac:dyDescent="0.25">
      <c r="H44" s="12"/>
      <c r="I44" s="6"/>
      <c r="J44" s="6"/>
      <c r="K44" s="6"/>
      <c r="L44" s="6"/>
      <c r="M44" s="6"/>
      <c r="N44" s="13"/>
      <c r="P44" s="5" t="s">
        <v>0</v>
      </c>
      <c r="Q44" s="5" t="s">
        <v>2</v>
      </c>
      <c r="T44" s="15">
        <v>27.5</v>
      </c>
    </row>
    <row r="45" spans="1:20" x14ac:dyDescent="0.25">
      <c r="H45" s="12"/>
      <c r="I45" s="6"/>
      <c r="J45" s="6"/>
      <c r="K45" s="6"/>
      <c r="L45" s="6"/>
      <c r="M45" s="6"/>
      <c r="N45" s="13"/>
      <c r="P45" s="7">
        <v>8</v>
      </c>
      <c r="Q45" s="3">
        <v>1</v>
      </c>
      <c r="T45" s="6">
        <v>28.15</v>
      </c>
    </row>
    <row r="46" spans="1:20" x14ac:dyDescent="0.25">
      <c r="H46" s="12"/>
      <c r="I46" s="6"/>
      <c r="J46" s="6"/>
      <c r="K46" s="6"/>
      <c r="L46" s="6"/>
      <c r="M46" s="6"/>
      <c r="N46" s="13"/>
      <c r="P46" s="7">
        <v>10</v>
      </c>
      <c r="Q46" s="3">
        <v>1</v>
      </c>
    </row>
    <row r="47" spans="1:20" x14ac:dyDescent="0.25">
      <c r="H47" s="12"/>
      <c r="I47" s="6"/>
      <c r="J47" s="6"/>
      <c r="K47" s="6"/>
      <c r="L47" s="6"/>
      <c r="M47" s="6"/>
      <c r="N47" s="13"/>
      <c r="P47" s="7">
        <v>12</v>
      </c>
      <c r="Q47" s="3">
        <v>1</v>
      </c>
    </row>
    <row r="48" spans="1:20" x14ac:dyDescent="0.25">
      <c r="H48" s="12"/>
      <c r="I48" s="6"/>
      <c r="J48" s="6"/>
      <c r="K48" s="6"/>
      <c r="L48" s="6"/>
      <c r="M48" s="6"/>
      <c r="N48" s="13"/>
      <c r="P48" s="7">
        <v>14</v>
      </c>
      <c r="Q48" s="3">
        <v>3</v>
      </c>
    </row>
    <row r="49" spans="8:17" x14ac:dyDescent="0.25">
      <c r="H49" s="12"/>
      <c r="I49" s="6"/>
      <c r="J49" s="6"/>
      <c r="K49" s="6"/>
      <c r="L49" s="6"/>
      <c r="M49" s="6"/>
      <c r="N49" s="13"/>
      <c r="P49" s="7">
        <v>16</v>
      </c>
      <c r="Q49" s="3">
        <v>0</v>
      </c>
    </row>
    <row r="50" spans="8:17" x14ac:dyDescent="0.25">
      <c r="H50" s="12"/>
      <c r="I50" s="6"/>
      <c r="J50" s="6"/>
      <c r="K50" s="6"/>
      <c r="L50" s="6"/>
      <c r="M50" s="6"/>
      <c r="N50" s="13"/>
      <c r="P50" s="7">
        <v>18</v>
      </c>
      <c r="Q50" s="3">
        <v>2</v>
      </c>
    </row>
    <row r="51" spans="8:17" x14ac:dyDescent="0.25">
      <c r="H51" s="12"/>
      <c r="I51" s="6"/>
      <c r="J51" s="6"/>
      <c r="K51" s="6"/>
      <c r="L51" s="6"/>
      <c r="M51" s="6"/>
      <c r="N51" s="13"/>
      <c r="P51" s="7">
        <v>20</v>
      </c>
      <c r="Q51" s="3">
        <v>5</v>
      </c>
    </row>
    <row r="52" spans="8:17" x14ac:dyDescent="0.25">
      <c r="H52" s="12"/>
      <c r="I52" s="6"/>
      <c r="J52" s="6"/>
      <c r="K52" s="6"/>
      <c r="L52" s="6"/>
      <c r="M52" s="6"/>
      <c r="N52" s="13"/>
      <c r="P52" s="7">
        <v>22</v>
      </c>
      <c r="Q52" s="3">
        <v>6</v>
      </c>
    </row>
    <row r="53" spans="8:17" x14ac:dyDescent="0.25">
      <c r="H53" s="12"/>
      <c r="I53" s="6"/>
      <c r="J53" s="6"/>
      <c r="K53" s="6"/>
      <c r="L53" s="6"/>
      <c r="M53" s="6"/>
      <c r="N53" s="13"/>
      <c r="P53" s="7">
        <v>24</v>
      </c>
      <c r="Q53" s="3">
        <v>7</v>
      </c>
    </row>
    <row r="54" spans="8:17" x14ac:dyDescent="0.25">
      <c r="H54" s="12"/>
      <c r="I54" s="6"/>
      <c r="J54" s="6"/>
      <c r="K54" s="6"/>
      <c r="L54" s="6"/>
      <c r="M54" s="6"/>
      <c r="N54" s="13"/>
      <c r="P54" s="7">
        <v>26</v>
      </c>
      <c r="Q54" s="3">
        <v>5</v>
      </c>
    </row>
    <row r="55" spans="8:17" x14ac:dyDescent="0.25">
      <c r="H55" s="12"/>
      <c r="I55" s="6"/>
      <c r="J55" s="6"/>
      <c r="K55" s="6"/>
      <c r="L55" s="6"/>
      <c r="M55" s="6"/>
      <c r="N55" s="13"/>
      <c r="P55" s="7">
        <v>28</v>
      </c>
      <c r="Q55" s="3">
        <v>4</v>
      </c>
    </row>
    <row r="56" spans="8:17" x14ac:dyDescent="0.25">
      <c r="H56" s="12"/>
      <c r="I56" s="6"/>
      <c r="J56" s="6"/>
      <c r="K56" s="6"/>
      <c r="L56" s="6"/>
      <c r="M56" s="6"/>
      <c r="N56" s="13"/>
      <c r="P56" s="7">
        <v>30</v>
      </c>
      <c r="Q56" s="3">
        <v>4</v>
      </c>
    </row>
    <row r="57" spans="8:17" x14ac:dyDescent="0.25">
      <c r="H57" s="12"/>
      <c r="I57" s="6"/>
      <c r="J57" s="6"/>
      <c r="K57" s="6"/>
      <c r="L57" s="6"/>
      <c r="M57" s="6"/>
      <c r="N57" s="13"/>
      <c r="P57" s="7">
        <v>32</v>
      </c>
      <c r="Q57" s="3">
        <v>1</v>
      </c>
    </row>
    <row r="58" spans="8:17" x14ac:dyDescent="0.25">
      <c r="H58" s="12"/>
      <c r="I58" s="6"/>
      <c r="J58" s="6"/>
      <c r="K58" s="6"/>
      <c r="L58" s="6"/>
      <c r="M58" s="6"/>
      <c r="N58" s="13"/>
      <c r="P58" s="7">
        <v>34</v>
      </c>
      <c r="Q58" s="3">
        <v>0</v>
      </c>
    </row>
    <row r="59" spans="8:17" x14ac:dyDescent="0.25">
      <c r="H59" s="12"/>
      <c r="I59" s="6"/>
      <c r="J59" s="6"/>
      <c r="K59" s="6"/>
      <c r="L59" s="6"/>
      <c r="M59" s="6"/>
      <c r="N59" s="13"/>
      <c r="P59" s="7">
        <v>36</v>
      </c>
      <c r="Q59" s="3">
        <v>0</v>
      </c>
    </row>
    <row r="60" spans="8:17" x14ac:dyDescent="0.25">
      <c r="H60" s="12"/>
      <c r="I60" s="6"/>
      <c r="J60" s="6"/>
      <c r="K60" s="6"/>
      <c r="L60" s="6"/>
      <c r="M60" s="6"/>
      <c r="N60" s="13"/>
      <c r="P60" s="7">
        <v>38</v>
      </c>
      <c r="Q60" s="3">
        <v>2</v>
      </c>
    </row>
    <row r="61" spans="8:17" ht="13.8" thickBot="1" x14ac:dyDescent="0.3">
      <c r="H61" s="12"/>
      <c r="I61" s="6"/>
      <c r="J61" s="6"/>
      <c r="K61" s="6"/>
      <c r="L61" s="6"/>
      <c r="M61" s="6"/>
      <c r="N61" s="13"/>
      <c r="P61" s="4" t="s">
        <v>1</v>
      </c>
      <c r="Q61" s="4">
        <v>0</v>
      </c>
    </row>
    <row r="62" spans="8:17" x14ac:dyDescent="0.25">
      <c r="H62" s="12"/>
      <c r="I62" s="6"/>
      <c r="J62" s="6"/>
      <c r="K62" s="6"/>
      <c r="L62" s="6"/>
      <c r="M62" s="6"/>
      <c r="N62" s="13"/>
    </row>
    <row r="63" spans="8:17" x14ac:dyDescent="0.25">
      <c r="H63" s="12"/>
      <c r="I63" s="6"/>
      <c r="J63" s="6"/>
      <c r="K63" s="6"/>
      <c r="L63" s="6"/>
      <c r="M63" s="6"/>
      <c r="N63" s="13"/>
    </row>
    <row r="64" spans="8:17" x14ac:dyDescent="0.25">
      <c r="H64" s="12"/>
      <c r="I64" s="6"/>
      <c r="J64" s="6"/>
      <c r="K64" s="6"/>
      <c r="L64" s="6"/>
      <c r="M64" s="6"/>
      <c r="N64" s="13"/>
    </row>
    <row r="65" spans="8:14" x14ac:dyDescent="0.25">
      <c r="H65" s="16"/>
      <c r="I65" s="18"/>
      <c r="J65" s="18"/>
      <c r="K65" s="18"/>
      <c r="L65" s="18"/>
      <c r="M65" s="18"/>
      <c r="N65" s="19"/>
    </row>
  </sheetData>
  <mergeCells count="2">
    <mergeCell ref="B3:C3"/>
    <mergeCell ref="D3:E3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tperry2</dc:creator>
  <cp:lastModifiedBy>Havlíček Jan</cp:lastModifiedBy>
  <cp:lastPrinted>2001-10-26T19:42:25Z</cp:lastPrinted>
  <dcterms:created xsi:type="dcterms:W3CDTF">2001-10-24T00:26:34Z</dcterms:created>
  <dcterms:modified xsi:type="dcterms:W3CDTF">2023-09-10T15:17:03Z</dcterms:modified>
</cp:coreProperties>
</file>