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 tabRatio="514" activeTab="1"/>
  </bookViews>
  <sheets>
    <sheet name="0405" sheetId="12" r:id="rId1"/>
    <sheet name="0412" sheetId="13" r:id="rId2"/>
  </sheets>
  <definedNames>
    <definedName name="_xlnm.Print_Area" localSheetId="0">'0405'!$A$1:$L$47</definedName>
    <definedName name="_xlnm.Print_Area" localSheetId="1">'0412'!$A$1:$L$62</definedName>
  </definedNames>
  <calcPr calcId="92512"/>
</workbook>
</file>

<file path=xl/calcChain.xml><?xml version="1.0" encoding="utf-8"?>
<calcChain xmlns="http://schemas.openxmlformats.org/spreadsheetml/2006/main">
  <c r="L7" i="12" l="1"/>
  <c r="L8" i="12"/>
  <c r="L10" i="12"/>
  <c r="L25" i="12"/>
  <c r="L30" i="12"/>
  <c r="L32" i="12"/>
  <c r="L38" i="12"/>
  <c r="L41" i="12"/>
  <c r="L47" i="12"/>
  <c r="L51" i="12"/>
  <c r="L52" i="12"/>
  <c r="L7" i="13"/>
  <c r="L8" i="13"/>
  <c r="L10" i="13"/>
  <c r="L25" i="13"/>
  <c r="L30" i="13"/>
  <c r="L32" i="13"/>
  <c r="L38" i="13"/>
  <c r="L41" i="13"/>
  <c r="L47" i="13"/>
  <c r="L61" i="13"/>
  <c r="L62" i="13"/>
</calcChain>
</file>

<file path=xl/comments1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comments2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sharedStrings.xml><?xml version="1.0" encoding="utf-8"?>
<sst xmlns="http://schemas.openxmlformats.org/spreadsheetml/2006/main" count="411" uniqueCount="128">
  <si>
    <t>QUARTER</t>
  </si>
  <si>
    <t>ORIGINATION TEAM</t>
  </si>
  <si>
    <t>DESCRIPTION</t>
  </si>
  <si>
    <t>Value Description</t>
  </si>
  <si>
    <t>1Q01 TOTAL</t>
  </si>
  <si>
    <t>TOTAL DEALS</t>
  </si>
  <si>
    <t>2Q01 TOTAL</t>
  </si>
  <si>
    <t>Q101</t>
  </si>
  <si>
    <t>PROBABILITY</t>
  </si>
  <si>
    <t>E N R O N   N O R T H   A M E R I C A</t>
  </si>
  <si>
    <t>DEAL/ OPPORTUNITY</t>
  </si>
  <si>
    <t>3Q01 TOTAL</t>
  </si>
  <si>
    <t>4Q01 TOTAL</t>
  </si>
  <si>
    <t>ESTIMATED VALUE (000's)</t>
  </si>
  <si>
    <t>REGION/GROUP</t>
  </si>
  <si>
    <t>Q201</t>
  </si>
  <si>
    <t>Northeast</t>
  </si>
  <si>
    <t>Project Tex Mex</t>
  </si>
  <si>
    <t>ERCOT</t>
  </si>
  <si>
    <t>Alamac</t>
  </si>
  <si>
    <t>Southeast</t>
  </si>
  <si>
    <t>Kroll</t>
  </si>
  <si>
    <t>Purchase 2 35 MW coal-fired generators for $3.5M and sell to third party for $20-25M</t>
  </si>
  <si>
    <t>Project Silver Oak I</t>
  </si>
  <si>
    <t>Jacoby</t>
  </si>
  <si>
    <t>Development</t>
  </si>
  <si>
    <t>AES</t>
  </si>
  <si>
    <t>Enron flips Haywood development site to AES with milestone payment for Interconnect Agreement with TVA</t>
  </si>
  <si>
    <t>Comments</t>
  </si>
  <si>
    <t>Llorda/Wood</t>
  </si>
  <si>
    <t>Due to deregulation, customers can choose who to service them and we are supplying power in the interim because the utility's generations are not working; 75% prob, 1-4 yr deal</t>
  </si>
  <si>
    <t>Standard offer; Taking over the utilities' obligation to supply power to their customers</t>
  </si>
  <si>
    <t>We build fuel cell farms in Connecticut with state money (fuel cell=put fuel in and electricity comes out); no emissions; value decreased from $16M because we're doing half the original size; 50% probability</t>
  </si>
  <si>
    <t>Dighton</t>
  </si>
  <si>
    <t>Mitro/Booth</t>
  </si>
  <si>
    <t>Central Maine Power</t>
  </si>
  <si>
    <t>Electric &amp; Gas L-T tolling contract, restructuring contract</t>
  </si>
  <si>
    <t>Intergen</t>
  </si>
  <si>
    <t>Turbine Sale</t>
  </si>
  <si>
    <t>TOTAL COMPLETED DEALS</t>
  </si>
  <si>
    <t>Walton EMC</t>
  </si>
  <si>
    <t>Tapscott</t>
  </si>
  <si>
    <t>Enron sells its 50% equity interest in the Doyle project in Georgia to project partner, Walton EMC</t>
  </si>
  <si>
    <t>Onondaga</t>
  </si>
  <si>
    <t>Mitro</t>
  </si>
  <si>
    <t>Sale of Enron's cash flow interest</t>
  </si>
  <si>
    <t>Omaha Public Power District</t>
  </si>
  <si>
    <t>Clynes</t>
  </si>
  <si>
    <t>Midwest</t>
  </si>
  <si>
    <t>Buyout of last seven years of capacity and energy contract</t>
  </si>
  <si>
    <t>Deals &lt; $1M each</t>
  </si>
  <si>
    <t>Doyle</t>
  </si>
  <si>
    <t>Settlement payment with Doyle</t>
  </si>
  <si>
    <t>PSEG</t>
  </si>
  <si>
    <t>Mitro/Stevens</t>
  </si>
  <si>
    <t>Mitro/Booth/Walker</t>
  </si>
  <si>
    <t>can't mtm service fee</t>
  </si>
  <si>
    <t>Llorda</t>
  </si>
  <si>
    <t>Enron enters into an asset management agreement and an agency agreement to permanently sell the interests of the LLC on a percentage basis</t>
  </si>
  <si>
    <t>Kroll/Pagan</t>
  </si>
  <si>
    <t>Q401</t>
  </si>
  <si>
    <t>Enron sells its interest in North Carolina Power Holdings</t>
  </si>
  <si>
    <t>Various</t>
  </si>
  <si>
    <t>Tingleaf</t>
  </si>
  <si>
    <t>Green Power Initiative:  26MW Fuel Cell Farms in Connecticut (Project also serves to begin vesting of warrants purchased in 2000-warrant/equity MTM not included here)</t>
  </si>
  <si>
    <t>ERCOT/Mexico Cross-Border power sale; ENA sells 15 yr firm power across HVDC tie being built in Brownsville to interconnect ERCOT/CFE.    First true interconnections of size.  Merchant transmission with LOI's for incremental synthetic positions in Mexico.  Orig to be split with Mexico Origination.</t>
  </si>
  <si>
    <t>Booth</t>
  </si>
  <si>
    <t>Structuring Fees</t>
  </si>
  <si>
    <t>Northwestern</t>
  </si>
  <si>
    <t>Exclusivity fee on the GE 7EAs of $1M with a 50% split with West Origination</t>
  </si>
  <si>
    <t>Adjustment to the gain for Intergen based on transfer price allocation</t>
  </si>
  <si>
    <t>Reversal of 2000 Doyle Loss</t>
  </si>
  <si>
    <t>Nstar</t>
  </si>
  <si>
    <t>New Hampshire Elec Coop</t>
  </si>
  <si>
    <t>Assume their all requirements load</t>
  </si>
  <si>
    <t>BlueDog Turbines</t>
  </si>
  <si>
    <t>Enron sells Calvert City project in Kentucky</t>
  </si>
  <si>
    <t>Booth/Virgo</t>
  </si>
  <si>
    <t>Calvert City</t>
  </si>
  <si>
    <t>Enron sells one steam turbine and 161 kV transformer</t>
  </si>
  <si>
    <t>Serve 25% of their default needs for residential class</t>
  </si>
  <si>
    <t>43 Deals</t>
  </si>
  <si>
    <t>Sale of two 7EA turbines - Total deal value is $8M with a 50% split with West Power</t>
  </si>
  <si>
    <t>Sale of Plano, IL site</t>
  </si>
  <si>
    <t>Sale of D5A turbine - Total deal value is $1.5M with a 50% split with West Power</t>
  </si>
  <si>
    <t>Sale of Turbines</t>
  </si>
  <si>
    <t>Xcel</t>
  </si>
  <si>
    <t>Exelon</t>
  </si>
  <si>
    <t>Baughman</t>
  </si>
  <si>
    <t>Hammond</t>
  </si>
  <si>
    <t>Berstein</t>
  </si>
  <si>
    <t>East Power                                          April 5, 2001</t>
  </si>
  <si>
    <t>CRRA</t>
  </si>
  <si>
    <t>Back-to-back commodity with $225M prepay</t>
  </si>
  <si>
    <t>Enron sells 100 MW capacity</t>
  </si>
  <si>
    <t>Assume remaining default service needs for their residential and commercial classes</t>
  </si>
  <si>
    <t>Load shape/load following to West Hub</t>
  </si>
  <si>
    <t>Manitoba Hydro</t>
  </si>
  <si>
    <t>Buy 100 MW 5x16</t>
  </si>
  <si>
    <t>Buy 200 MW hourly call option, 2x24</t>
  </si>
  <si>
    <t>Sell 150 MW hurly call option, 5x16</t>
  </si>
  <si>
    <t>Q1 COMPLETED DEALS</t>
  </si>
  <si>
    <t>Q2 COMPLETED DEALS</t>
  </si>
  <si>
    <t>East Power                                          April 12, 2001</t>
  </si>
  <si>
    <t>Las Vegas Turbines</t>
  </si>
  <si>
    <t>Montana Power</t>
  </si>
  <si>
    <t>Exclusivity consideration for the Westinghouse 501D5A.  Total deal value was $200k with a 50/50 split with West Orig</t>
  </si>
  <si>
    <t>EES Inc.</t>
  </si>
  <si>
    <t>Valderrama</t>
  </si>
  <si>
    <t>Split Rock Energy</t>
  </si>
  <si>
    <t>Clynes/ Sewell</t>
  </si>
  <si>
    <t>Sewell</t>
  </si>
  <si>
    <t>SIGE</t>
  </si>
  <si>
    <t>Dalton</t>
  </si>
  <si>
    <t>Axia</t>
  </si>
  <si>
    <t>Morgan Stanley</t>
  </si>
  <si>
    <t>Braddock</t>
  </si>
  <si>
    <t>Buy 50 MW, 5X16</t>
  </si>
  <si>
    <t>Sell 7 MW, 7X24 into Duquesne</t>
  </si>
  <si>
    <t>Buy/Sell 100 MW, 5X16 into Cinergy</t>
  </si>
  <si>
    <t>ENA to buy 25 MW at Fla./Ga. Border.  All firm LD, 5X16, June '01</t>
  </si>
  <si>
    <t>Sell 50 MW capacity</t>
  </si>
  <si>
    <t>El Paso</t>
  </si>
  <si>
    <t>Deal value was one hundred dollars</t>
  </si>
  <si>
    <t>Sale of Las Vegas Turbines.  Total deal value was $5.7M ($2.1-East, $2.1-West and $1.5-QF)</t>
  </si>
  <si>
    <t>Pending Detail</t>
  </si>
  <si>
    <t>Sell 150 MW hourly call option, 5x16</t>
  </si>
  <si>
    <t>ENA to buy 25MW at Fla./Ga. Border and sell 50MW into SOCO.  All firm LD, 5X16, Jul-Aug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</si>
</sst>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mm\ d\,\ yyyy"/>
    <numFmt numFmtId="166" formatCode="&quot;$&quot;#,##0"/>
    <numFmt numFmtId="167" formatCode="_(* #,##0_);_(* \(#,##0\);_(* &quot;-&quot;??_);_(@_)"/>
    <numFmt numFmtId="168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1"/>
      <color indexed="39"/>
      <name val="Arial Narrow"/>
      <family val="2"/>
    </font>
    <font>
      <b/>
      <sz val="11"/>
      <color indexed="12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name val="Arial"/>
    </font>
    <font>
      <b/>
      <sz val="10"/>
      <name val="Arial"/>
      <family val="2"/>
    </font>
    <font>
      <b/>
      <sz val="10"/>
      <color indexed="39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9" fontId="4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166" fontId="12" fillId="0" borderId="0" xfId="2" applyNumberFormat="1" applyFont="1" applyFill="1" applyBorder="1" applyAlignment="1">
      <alignment horizontal="left" vertical="center" wrapText="1"/>
    </xf>
    <xf numFmtId="166" fontId="12" fillId="0" borderId="5" xfId="2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/>
    </xf>
    <xf numFmtId="167" fontId="8" fillId="0" borderId="0" xfId="1" applyNumberFormat="1" applyFont="1" applyBorder="1" applyAlignment="1">
      <alignment vertical="center"/>
    </xf>
    <xf numFmtId="9" fontId="8" fillId="0" borderId="0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6" fontId="6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8" fontId="6" fillId="2" borderId="1" xfId="2" applyNumberFormat="1" applyFont="1" applyFill="1" applyBorder="1" applyAlignment="1">
      <alignment vertical="center"/>
    </xf>
    <xf numFmtId="167" fontId="3" fillId="2" borderId="1" xfId="1" applyNumberFormat="1" applyFont="1" applyFill="1" applyBorder="1" applyAlignment="1">
      <alignment vertical="center"/>
    </xf>
    <xf numFmtId="9" fontId="6" fillId="2" borderId="1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0" quotePrefix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165" fontId="9" fillId="0" borderId="0" xfId="0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right" vertical="center"/>
    </xf>
    <xf numFmtId="9" fontId="8" fillId="0" borderId="0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66" fontId="12" fillId="0" borderId="8" xfId="2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2" fillId="0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166" fontId="12" fillId="3" borderId="5" xfId="2" applyNumberFormat="1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43" fontId="12" fillId="0" borderId="5" xfId="1" applyFont="1" applyFill="1" applyBorder="1" applyAlignment="1">
      <alignment horizontal="right" vertical="center" wrapText="1"/>
    </xf>
    <xf numFmtId="6" fontId="12" fillId="0" borderId="5" xfId="2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vertical="center"/>
    </xf>
    <xf numFmtId="9" fontId="6" fillId="0" borderId="1" xfId="2" applyNumberFormat="1" applyFont="1" applyFill="1" applyBorder="1" applyAlignment="1">
      <alignment vertical="center"/>
    </xf>
    <xf numFmtId="6" fontId="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38" fontId="12" fillId="0" borderId="5" xfId="2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7</xdr:col>
      <xdr:colOff>0</xdr:colOff>
      <xdr:row>0</xdr:row>
      <xdr:rowOff>45720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 flipH="1">
          <a:off x="38100" y="45720"/>
          <a:ext cx="52120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99060</xdr:rowOff>
    </xdr:from>
    <xdr:to>
      <xdr:col>12</xdr:col>
      <xdr:colOff>0</xdr:colOff>
      <xdr:row>3</xdr:row>
      <xdr:rowOff>99060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 flipH="1">
          <a:off x="9090660" y="1150620"/>
          <a:ext cx="967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99060</xdr:rowOff>
    </xdr:from>
    <xdr:to>
      <xdr:col>8</xdr:col>
      <xdr:colOff>510540</xdr:colOff>
      <xdr:row>3</xdr:row>
      <xdr:rowOff>99060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H="1">
          <a:off x="5067300" y="1150620"/>
          <a:ext cx="40919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144780</xdr:colOff>
      <xdr:row>0</xdr:row>
      <xdr:rowOff>38100</xdr:rowOff>
    </xdr:to>
    <xdr:sp macro="" textlink="">
      <xdr:nvSpPr>
        <xdr:cNvPr id="12292" name="Line 4"/>
        <xdr:cNvSpPr>
          <a:spLocks noChangeShapeType="1"/>
        </xdr:cNvSpPr>
      </xdr:nvSpPr>
      <xdr:spPr bwMode="auto">
        <a:xfrm flipH="1">
          <a:off x="0" y="38100"/>
          <a:ext cx="52120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99060</xdr:rowOff>
    </xdr:from>
    <xdr:to>
      <xdr:col>12</xdr:col>
      <xdr:colOff>0</xdr:colOff>
      <xdr:row>3</xdr:row>
      <xdr:rowOff>99060</xdr:rowOff>
    </xdr:to>
    <xdr:sp macro="" textlink="">
      <xdr:nvSpPr>
        <xdr:cNvPr id="12293" name="Line 5"/>
        <xdr:cNvSpPr>
          <a:spLocks noChangeShapeType="1"/>
        </xdr:cNvSpPr>
      </xdr:nvSpPr>
      <xdr:spPr bwMode="auto">
        <a:xfrm flipH="1">
          <a:off x="9090660" y="1150620"/>
          <a:ext cx="967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99060</xdr:rowOff>
    </xdr:from>
    <xdr:to>
      <xdr:col>8</xdr:col>
      <xdr:colOff>510540</xdr:colOff>
      <xdr:row>3</xdr:row>
      <xdr:rowOff>99060</xdr:rowOff>
    </xdr:to>
    <xdr:sp macro="" textlink="">
      <xdr:nvSpPr>
        <xdr:cNvPr id="12294" name="Line 6"/>
        <xdr:cNvSpPr>
          <a:spLocks noChangeShapeType="1"/>
        </xdr:cNvSpPr>
      </xdr:nvSpPr>
      <xdr:spPr bwMode="auto">
        <a:xfrm flipH="1">
          <a:off x="5067300" y="1150620"/>
          <a:ext cx="40919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7</xdr:col>
      <xdr:colOff>0</xdr:colOff>
      <xdr:row>0</xdr:row>
      <xdr:rowOff>45720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 flipH="1">
          <a:off x="38100" y="45720"/>
          <a:ext cx="52120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99060</xdr:rowOff>
    </xdr:from>
    <xdr:to>
      <xdr:col>12</xdr:col>
      <xdr:colOff>0</xdr:colOff>
      <xdr:row>3</xdr:row>
      <xdr:rowOff>99060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 flipH="1">
          <a:off x="9090660" y="1150620"/>
          <a:ext cx="967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99060</xdr:rowOff>
    </xdr:from>
    <xdr:to>
      <xdr:col>8</xdr:col>
      <xdr:colOff>510540</xdr:colOff>
      <xdr:row>3</xdr:row>
      <xdr:rowOff>99060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 flipH="1">
          <a:off x="5067300" y="1150620"/>
          <a:ext cx="40919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144780</xdr:colOff>
      <xdr:row>0</xdr:row>
      <xdr:rowOff>38100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 flipH="1">
          <a:off x="0" y="38100"/>
          <a:ext cx="52120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99060</xdr:rowOff>
    </xdr:from>
    <xdr:to>
      <xdr:col>12</xdr:col>
      <xdr:colOff>0</xdr:colOff>
      <xdr:row>3</xdr:row>
      <xdr:rowOff>99060</xdr:rowOff>
    </xdr:to>
    <xdr:sp macro="" textlink="">
      <xdr:nvSpPr>
        <xdr:cNvPr id="13317" name="Line 5"/>
        <xdr:cNvSpPr>
          <a:spLocks noChangeShapeType="1"/>
        </xdr:cNvSpPr>
      </xdr:nvSpPr>
      <xdr:spPr bwMode="auto">
        <a:xfrm flipH="1">
          <a:off x="9090660" y="1150620"/>
          <a:ext cx="967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99060</xdr:rowOff>
    </xdr:from>
    <xdr:to>
      <xdr:col>8</xdr:col>
      <xdr:colOff>510540</xdr:colOff>
      <xdr:row>3</xdr:row>
      <xdr:rowOff>99060</xdr:rowOff>
    </xdr:to>
    <xdr:sp macro="" textlink="">
      <xdr:nvSpPr>
        <xdr:cNvPr id="13318" name="Line 6"/>
        <xdr:cNvSpPr>
          <a:spLocks noChangeShapeType="1"/>
        </xdr:cNvSpPr>
      </xdr:nvSpPr>
      <xdr:spPr bwMode="auto">
        <a:xfrm flipH="1">
          <a:off x="5067300" y="1150620"/>
          <a:ext cx="40919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topLeftCell="C30" workbookViewId="0">
      <selection activeCell="A48" sqref="A48:L50"/>
    </sheetView>
  </sheetViews>
  <sheetFormatPr defaultColWidth="9.109375" defaultRowHeight="27.9" customHeight="1" x14ac:dyDescent="0.25"/>
  <cols>
    <col min="1" max="1" width="22.44140625" style="12" customWidth="1"/>
    <col min="2" max="2" width="2.6640625" style="12" customWidth="1"/>
    <col min="3" max="3" width="8.5546875" style="12" customWidth="1"/>
    <col min="4" max="4" width="2.6640625" style="14" customWidth="1"/>
    <col min="5" max="5" width="18.88671875" style="12" customWidth="1"/>
    <col min="6" max="6" width="18.6640625" style="12" customWidth="1"/>
    <col min="7" max="7" width="2.6640625" style="12" customWidth="1"/>
    <col min="8" max="8" width="56" style="12" customWidth="1"/>
    <col min="9" max="9" width="1" style="12" customWidth="1"/>
    <col min="10" max="10" width="11.88671875" style="12" hidden="1" customWidth="1"/>
    <col min="11" max="11" width="1" style="12" hidden="1" customWidth="1"/>
    <col min="12" max="12" width="13.109375" style="12" customWidth="1"/>
    <col min="13" max="13" width="3.33203125" style="12" hidden="1" customWidth="1"/>
    <col min="14" max="14" width="36.44140625" style="12" hidden="1" customWidth="1"/>
    <col min="15" max="15" width="3.109375" style="12" hidden="1" customWidth="1"/>
    <col min="16" max="16" width="46.109375" style="12" hidden="1" customWidth="1"/>
    <col min="17" max="16384" width="9.109375" style="12"/>
  </cols>
  <sheetData>
    <row r="1" spans="1:19" ht="27.9" customHeight="1" x14ac:dyDescent="0.25">
      <c r="A1" s="3"/>
      <c r="B1" s="3"/>
      <c r="C1" s="3"/>
      <c r="D1" s="3"/>
      <c r="E1" s="3"/>
      <c r="F1" s="3"/>
    </row>
    <row r="2" spans="1:19" s="3" customFormat="1" ht="27.9" customHeight="1" x14ac:dyDescent="0.25">
      <c r="A2" s="38" t="s">
        <v>9</v>
      </c>
      <c r="B2" s="38"/>
      <c r="C2" s="38"/>
      <c r="D2" s="1"/>
      <c r="E2" s="1"/>
      <c r="F2" s="1"/>
      <c r="G2" s="2"/>
      <c r="H2" s="38" t="s">
        <v>91</v>
      </c>
      <c r="I2" s="39"/>
      <c r="J2" s="2"/>
      <c r="K2" s="2"/>
      <c r="L2" s="39"/>
    </row>
    <row r="3" spans="1:19" s="3" customFormat="1" ht="27.9" customHeight="1" x14ac:dyDescent="0.25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9" s="44" customFormat="1" ht="27.9" customHeight="1" x14ac:dyDescent="0.25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9" s="57" customFormat="1" ht="27.9" customHeight="1" x14ac:dyDescent="0.25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9" ht="41.25" hidden="1" customHeight="1" x14ac:dyDescent="0.25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9" s="14" customFormat="1" ht="27.9" hidden="1" customHeight="1" x14ac:dyDescent="0.25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9" s="14" customFormat="1" ht="27.9" hidden="1" customHeight="1" x14ac:dyDescent="0.25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9" ht="11.25" hidden="1" customHeight="1" x14ac:dyDescent="0.25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9" s="32" customFormat="1" ht="27.9" hidden="1" customHeight="1" x14ac:dyDescent="0.25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9" s="14" customFormat="1" ht="27.9" customHeight="1" x14ac:dyDescent="0.25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9" s="14" customFormat="1" ht="65.25" customHeight="1" x14ac:dyDescent="0.25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9" s="14" customFormat="1" ht="27.9" customHeight="1" x14ac:dyDescent="0.25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9" s="14" customFormat="1" ht="27.9" customHeight="1" x14ac:dyDescent="0.25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9" s="14" customFormat="1" ht="65.25" customHeight="1" x14ac:dyDescent="0.25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9" s="14" customFormat="1" ht="75" customHeight="1" x14ac:dyDescent="0.25">
      <c r="A16" s="16" t="s">
        <v>17</v>
      </c>
      <c r="B16" s="17"/>
      <c r="C16" s="18" t="s">
        <v>7</v>
      </c>
      <c r="E16" s="18" t="s">
        <v>63</v>
      </c>
      <c r="F16" s="18" t="s">
        <v>18</v>
      </c>
      <c r="H16" s="19" t="s">
        <v>65</v>
      </c>
      <c r="I16" s="13"/>
      <c r="J16" s="15">
        <v>0.7</v>
      </c>
      <c r="K16" s="13"/>
      <c r="L16" s="20">
        <v>3000</v>
      </c>
      <c r="P16" s="62"/>
      <c r="S16" s="19"/>
    </row>
    <row r="17" spans="1:19" s="14" customFormat="1" ht="41.25" customHeight="1" x14ac:dyDescent="0.25">
      <c r="A17" s="16" t="s">
        <v>26</v>
      </c>
      <c r="B17" s="17"/>
      <c r="C17" s="18" t="s">
        <v>15</v>
      </c>
      <c r="E17" s="18" t="s">
        <v>66</v>
      </c>
      <c r="F17" s="18" t="s">
        <v>25</v>
      </c>
      <c r="H17" s="19" t="s">
        <v>27</v>
      </c>
      <c r="I17" s="13"/>
      <c r="J17" s="15"/>
      <c r="K17" s="13"/>
      <c r="L17" s="20">
        <v>3000</v>
      </c>
      <c r="P17" s="62"/>
    </row>
    <row r="18" spans="1:19" s="14" customFormat="1" ht="41.25" customHeight="1" x14ac:dyDescent="0.25">
      <c r="A18" s="16" t="s">
        <v>40</v>
      </c>
      <c r="B18" s="17"/>
      <c r="C18" s="18" t="s">
        <v>15</v>
      </c>
      <c r="E18" s="18" t="s">
        <v>41</v>
      </c>
      <c r="F18" s="18" t="s">
        <v>25</v>
      </c>
      <c r="H18" s="19" t="s">
        <v>42</v>
      </c>
      <c r="I18" s="13"/>
      <c r="J18" s="15"/>
      <c r="K18" s="13"/>
      <c r="L18" s="20">
        <v>3000</v>
      </c>
      <c r="P18" s="62"/>
    </row>
    <row r="19" spans="1:19" s="14" customFormat="1" ht="27.9" customHeight="1" x14ac:dyDescent="0.25">
      <c r="A19" s="16" t="s">
        <v>53</v>
      </c>
      <c r="B19" s="17"/>
      <c r="C19" s="18" t="s">
        <v>7</v>
      </c>
      <c r="E19" s="18" t="s">
        <v>54</v>
      </c>
      <c r="F19" s="18" t="s">
        <v>25</v>
      </c>
      <c r="H19" s="19" t="s">
        <v>83</v>
      </c>
      <c r="I19" s="13"/>
      <c r="J19" s="15"/>
      <c r="K19" s="13"/>
      <c r="L19" s="20">
        <v>2200</v>
      </c>
      <c r="P19" s="62"/>
    </row>
    <row r="20" spans="1:19" s="14" customFormat="1" ht="41.25" customHeight="1" x14ac:dyDescent="0.25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5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5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5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5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" customHeight="1" x14ac:dyDescent="0.25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53700</v>
      </c>
      <c r="P25" s="61"/>
    </row>
    <row r="26" spans="1:19" ht="11.25" customHeight="1" x14ac:dyDescent="0.25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3.8" x14ac:dyDescent="0.25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5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3.8" x14ac:dyDescent="0.25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3.8" x14ac:dyDescent="0.25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3.8" x14ac:dyDescent="0.25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" customHeight="1" x14ac:dyDescent="0.25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61700</v>
      </c>
      <c r="P32" s="66"/>
    </row>
    <row r="33" spans="1:19" s="85" customFormat="1" ht="27.9" customHeight="1" x14ac:dyDescent="0.25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5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5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" hidden="1" customHeight="1" x14ac:dyDescent="0.25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" hidden="1" customHeight="1" x14ac:dyDescent="0.25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5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" hidden="1" customHeight="1" x14ac:dyDescent="0.25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" hidden="1" customHeight="1" x14ac:dyDescent="0.25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" hidden="1" customHeight="1" x14ac:dyDescent="0.25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" hidden="1" customHeight="1" x14ac:dyDescent="0.25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" hidden="1" customHeight="1" x14ac:dyDescent="0.25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" hidden="1" customHeight="1" x14ac:dyDescent="0.25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" hidden="1" customHeight="1" x14ac:dyDescent="0.25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" hidden="1" customHeight="1" x14ac:dyDescent="0.25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" customHeight="1" x14ac:dyDescent="0.25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5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6.25" customHeight="1" x14ac:dyDescent="0.25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6.25" customHeight="1" x14ac:dyDescent="0.25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100</v>
      </c>
      <c r="I50" s="13"/>
      <c r="J50" s="15"/>
      <c r="K50" s="13"/>
      <c r="L50" s="20">
        <v>134</v>
      </c>
      <c r="P50" s="63"/>
      <c r="S50" s="19"/>
    </row>
    <row r="51" spans="1:19" s="32" customFormat="1" ht="27.9" customHeight="1" x14ac:dyDescent="0.25">
      <c r="A51" s="33" t="s">
        <v>102</v>
      </c>
      <c r="B51" s="34"/>
      <c r="C51" s="34"/>
      <c r="D51" s="27"/>
      <c r="E51" s="35"/>
      <c r="F51" s="35"/>
      <c r="G51" s="36"/>
      <c r="H51" s="35"/>
      <c r="I51" s="35"/>
      <c r="J51" s="37"/>
      <c r="K51" s="35"/>
      <c r="L51" s="31">
        <f>SUM(L48:L50)</f>
        <v>402</v>
      </c>
      <c r="P51" s="66"/>
    </row>
    <row r="52" spans="1:19" s="32" customFormat="1" ht="27.9" customHeight="1" x14ac:dyDescent="0.25">
      <c r="A52" s="33" t="s">
        <v>39</v>
      </c>
      <c r="B52" s="34"/>
      <c r="C52" s="34"/>
      <c r="D52" s="27"/>
      <c r="E52" s="35"/>
      <c r="F52" s="35"/>
      <c r="G52" s="36"/>
      <c r="H52" s="35"/>
      <c r="I52" s="35"/>
      <c r="J52" s="37"/>
      <c r="K52" s="35"/>
      <c r="L52" s="31">
        <f>+L47+L51</f>
        <v>26050</v>
      </c>
      <c r="P52" s="66"/>
    </row>
    <row r="53" spans="1:19" s="69" customFormat="1" ht="38.25" hidden="1" customHeight="1" x14ac:dyDescent="0.25">
      <c r="A53" s="67" t="s">
        <v>33</v>
      </c>
      <c r="B53" s="70"/>
      <c r="C53" s="68" t="s">
        <v>15</v>
      </c>
      <c r="D53" s="73"/>
      <c r="E53" s="68" t="s">
        <v>57</v>
      </c>
      <c r="F53" s="68" t="s">
        <v>25</v>
      </c>
      <c r="G53" s="73"/>
      <c r="H53" s="73" t="s">
        <v>36</v>
      </c>
      <c r="I53" s="70"/>
      <c r="J53" s="71"/>
      <c r="K53" s="70"/>
      <c r="L53" s="72">
        <v>10000</v>
      </c>
      <c r="P53" s="74"/>
    </row>
    <row r="54" spans="1:19" ht="27.9" customHeight="1" x14ac:dyDescent="0.25">
      <c r="E54" s="22"/>
      <c r="F54" s="22"/>
      <c r="G54" s="22"/>
      <c r="J54" s="52"/>
    </row>
    <row r="55" spans="1:19" ht="27.9" customHeight="1" x14ac:dyDescent="0.25">
      <c r="E55" s="22"/>
      <c r="F55" s="22"/>
      <c r="G55" s="22"/>
      <c r="J55" s="52"/>
    </row>
    <row r="56" spans="1:19" ht="27.9" customHeight="1" x14ac:dyDescent="0.25">
      <c r="E56" s="22"/>
      <c r="F56" s="22"/>
      <c r="G56" s="22"/>
    </row>
    <row r="57" spans="1:19" ht="27.9" customHeight="1" x14ac:dyDescent="0.25">
      <c r="E57" s="22"/>
      <c r="F57" s="22"/>
      <c r="G57" s="22"/>
    </row>
    <row r="58" spans="1:19" ht="27.9" customHeight="1" x14ac:dyDescent="0.25">
      <c r="E58" s="22"/>
      <c r="F58" s="22"/>
      <c r="G58" s="22"/>
    </row>
    <row r="59" spans="1:19" ht="27.9" customHeight="1" x14ac:dyDescent="0.25">
      <c r="E59" s="22"/>
      <c r="F59" s="22"/>
      <c r="G59" s="22"/>
    </row>
    <row r="60" spans="1:19" ht="27.9" customHeight="1" x14ac:dyDescent="0.25">
      <c r="E60" s="22"/>
      <c r="F60" s="22"/>
      <c r="G60" s="22"/>
    </row>
    <row r="61" spans="1:19" ht="27.9" customHeight="1" x14ac:dyDescent="0.25">
      <c r="E61" s="22"/>
      <c r="F61" s="22"/>
      <c r="G61" s="22"/>
    </row>
    <row r="62" spans="1:19" ht="27.9" customHeight="1" x14ac:dyDescent="0.25">
      <c r="E62" s="22"/>
      <c r="F62" s="22"/>
      <c r="G62" s="22"/>
    </row>
    <row r="63" spans="1:19" ht="27.9" customHeight="1" x14ac:dyDescent="0.25">
      <c r="E63" s="22"/>
      <c r="F63" s="22"/>
      <c r="G63" s="22"/>
    </row>
    <row r="64" spans="1:19" ht="27.9" customHeight="1" x14ac:dyDescent="0.25">
      <c r="E64" s="22"/>
      <c r="F64" s="22"/>
      <c r="G64" s="22"/>
    </row>
  </sheetData>
  <phoneticPr fontId="0" type="noConversion"/>
  <pageMargins left="0.75" right="0.75" top="1" bottom="1" header="0.5" footer="0.5"/>
  <pageSetup scale="62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tabSelected="1" workbookViewId="0">
      <pane ySplit="10" topLeftCell="A11" activePane="bottomLeft" state="frozen"/>
      <selection pane="bottomLeft" activeCell="A11" sqref="A11"/>
    </sheetView>
  </sheetViews>
  <sheetFormatPr defaultColWidth="9.109375" defaultRowHeight="27.9" customHeight="1" x14ac:dyDescent="0.25"/>
  <cols>
    <col min="1" max="1" width="22.44140625" style="12" customWidth="1"/>
    <col min="2" max="2" width="2.6640625" style="12" customWidth="1"/>
    <col min="3" max="3" width="8.5546875" style="12" customWidth="1"/>
    <col min="4" max="4" width="2.6640625" style="14" customWidth="1"/>
    <col min="5" max="5" width="18.88671875" style="12" customWidth="1"/>
    <col min="6" max="6" width="18.6640625" style="12" customWidth="1"/>
    <col min="7" max="7" width="2.6640625" style="12" customWidth="1"/>
    <col min="8" max="8" width="56" style="12" customWidth="1"/>
    <col min="9" max="9" width="1" style="12" customWidth="1"/>
    <col min="10" max="10" width="11.88671875" style="12" hidden="1" customWidth="1"/>
    <col min="11" max="11" width="1" style="12" hidden="1" customWidth="1"/>
    <col min="12" max="12" width="13.109375" style="12" customWidth="1"/>
    <col min="13" max="13" width="3.33203125" style="12" hidden="1" customWidth="1"/>
    <col min="14" max="14" width="36.44140625" style="12" hidden="1" customWidth="1"/>
    <col min="15" max="15" width="3.109375" style="12" hidden="1" customWidth="1"/>
    <col min="16" max="16" width="46.109375" style="12" hidden="1" customWidth="1"/>
    <col min="17" max="16384" width="9.109375" style="12"/>
  </cols>
  <sheetData>
    <row r="1" spans="1:16" ht="27.9" customHeight="1" x14ac:dyDescent="0.25">
      <c r="A1" s="3"/>
      <c r="B1" s="3"/>
      <c r="C1" s="3"/>
      <c r="D1" s="3"/>
      <c r="E1" s="3"/>
      <c r="F1" s="3"/>
    </row>
    <row r="2" spans="1:16" s="3" customFormat="1" ht="27.9" customHeight="1" x14ac:dyDescent="0.25">
      <c r="A2" s="38" t="s">
        <v>9</v>
      </c>
      <c r="B2" s="38"/>
      <c r="C2" s="38"/>
      <c r="D2" s="1"/>
      <c r="E2" s="1"/>
      <c r="F2" s="1"/>
      <c r="G2" s="2"/>
      <c r="H2" s="38" t="s">
        <v>103</v>
      </c>
      <c r="I2" s="39"/>
      <c r="J2" s="2"/>
      <c r="K2" s="2"/>
      <c r="L2" s="39"/>
    </row>
    <row r="3" spans="1:16" s="3" customFormat="1" ht="27.9" customHeight="1" x14ac:dyDescent="0.25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6" s="44" customFormat="1" ht="27.9" customHeight="1" x14ac:dyDescent="0.25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6" s="57" customFormat="1" ht="27.9" customHeight="1" x14ac:dyDescent="0.25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6" ht="41.25" hidden="1" customHeight="1" x14ac:dyDescent="0.25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6" s="14" customFormat="1" ht="27.9" hidden="1" customHeight="1" x14ac:dyDescent="0.25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6" s="14" customFormat="1" ht="27.9" hidden="1" customHeight="1" x14ac:dyDescent="0.25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6" ht="11.25" hidden="1" customHeight="1" x14ac:dyDescent="0.25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6" s="32" customFormat="1" ht="27.9" hidden="1" customHeight="1" x14ac:dyDescent="0.25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6" s="14" customFormat="1" ht="27.9" customHeight="1" x14ac:dyDescent="0.25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6" s="14" customFormat="1" ht="65.25" customHeight="1" x14ac:dyDescent="0.25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6" s="14" customFormat="1" ht="27.9" customHeight="1" x14ac:dyDescent="0.25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6" s="14" customFormat="1" ht="27.9" customHeight="1" x14ac:dyDescent="0.25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6" s="14" customFormat="1" ht="65.25" customHeight="1" x14ac:dyDescent="0.25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6" s="14" customFormat="1" ht="41.25" customHeight="1" x14ac:dyDescent="0.25">
      <c r="A16" s="16" t="s">
        <v>26</v>
      </c>
      <c r="B16" s="17"/>
      <c r="C16" s="18" t="s">
        <v>15</v>
      </c>
      <c r="E16" s="18" t="s">
        <v>66</v>
      </c>
      <c r="F16" s="18" t="s">
        <v>25</v>
      </c>
      <c r="H16" s="19" t="s">
        <v>27</v>
      </c>
      <c r="I16" s="13"/>
      <c r="J16" s="15"/>
      <c r="K16" s="13"/>
      <c r="L16" s="20">
        <v>3000</v>
      </c>
      <c r="P16" s="62"/>
    </row>
    <row r="17" spans="1:19" s="14" customFormat="1" ht="41.25" customHeight="1" x14ac:dyDescent="0.25">
      <c r="A17" s="16" t="s">
        <v>40</v>
      </c>
      <c r="B17" s="17"/>
      <c r="C17" s="18" t="s">
        <v>15</v>
      </c>
      <c r="E17" s="18" t="s">
        <v>41</v>
      </c>
      <c r="F17" s="18" t="s">
        <v>25</v>
      </c>
      <c r="H17" s="19" t="s">
        <v>42</v>
      </c>
      <c r="I17" s="13"/>
      <c r="J17" s="15"/>
      <c r="K17" s="13"/>
      <c r="L17" s="20">
        <v>3000</v>
      </c>
      <c r="P17" s="62"/>
    </row>
    <row r="18" spans="1:19" s="14" customFormat="1" ht="27.9" customHeight="1" x14ac:dyDescent="0.25">
      <c r="A18" s="16" t="s">
        <v>53</v>
      </c>
      <c r="B18" s="17"/>
      <c r="C18" s="18" t="s">
        <v>15</v>
      </c>
      <c r="E18" s="18" t="s">
        <v>54</v>
      </c>
      <c r="F18" s="18" t="s">
        <v>25</v>
      </c>
      <c r="H18" s="19" t="s">
        <v>83</v>
      </c>
      <c r="I18" s="13"/>
      <c r="J18" s="15"/>
      <c r="K18" s="13"/>
      <c r="L18" s="20">
        <v>2200</v>
      </c>
      <c r="P18" s="62"/>
    </row>
    <row r="19" spans="1:19" s="14" customFormat="1" ht="27.9" customHeight="1" x14ac:dyDescent="0.25">
      <c r="A19" s="16" t="s">
        <v>104</v>
      </c>
      <c r="B19" s="17"/>
      <c r="C19" s="18" t="s">
        <v>15</v>
      </c>
      <c r="E19" s="18" t="s">
        <v>24</v>
      </c>
      <c r="F19" s="18" t="s">
        <v>25</v>
      </c>
      <c r="H19" s="19" t="s">
        <v>124</v>
      </c>
      <c r="I19" s="13"/>
      <c r="J19" s="15"/>
      <c r="K19" s="13"/>
      <c r="L19" s="20">
        <v>2100</v>
      </c>
      <c r="P19" s="62"/>
    </row>
    <row r="20" spans="1:19" s="14" customFormat="1" ht="41.25" customHeight="1" x14ac:dyDescent="0.25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5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5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5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5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" customHeight="1" x14ac:dyDescent="0.25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52800</v>
      </c>
      <c r="P25" s="61"/>
    </row>
    <row r="26" spans="1:19" ht="11.25" customHeight="1" x14ac:dyDescent="0.25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3.8" x14ac:dyDescent="0.25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5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3.8" x14ac:dyDescent="0.25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3.8" x14ac:dyDescent="0.25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3.8" x14ac:dyDescent="0.25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" customHeight="1" x14ac:dyDescent="0.25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60800</v>
      </c>
      <c r="P32" s="66"/>
    </row>
    <row r="33" spans="1:19" s="85" customFormat="1" ht="27.9" customHeight="1" x14ac:dyDescent="0.25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5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5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" hidden="1" customHeight="1" x14ac:dyDescent="0.25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" hidden="1" customHeight="1" x14ac:dyDescent="0.25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5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" hidden="1" customHeight="1" x14ac:dyDescent="0.25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" hidden="1" customHeight="1" x14ac:dyDescent="0.25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" hidden="1" customHeight="1" x14ac:dyDescent="0.25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" hidden="1" customHeight="1" x14ac:dyDescent="0.25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" hidden="1" customHeight="1" x14ac:dyDescent="0.25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" hidden="1" customHeight="1" x14ac:dyDescent="0.25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" hidden="1" customHeight="1" x14ac:dyDescent="0.25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" hidden="1" customHeight="1" x14ac:dyDescent="0.25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" customHeight="1" x14ac:dyDescent="0.25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5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7.75" customHeight="1" x14ac:dyDescent="0.25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7.75" customHeight="1" x14ac:dyDescent="0.25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126</v>
      </c>
      <c r="I50" s="13"/>
      <c r="J50" s="15"/>
      <c r="K50" s="13"/>
      <c r="L50" s="20">
        <v>134</v>
      </c>
      <c r="P50" s="63"/>
      <c r="S50" s="19"/>
    </row>
    <row r="51" spans="1:19" s="14" customFormat="1" ht="27.75" customHeight="1" x14ac:dyDescent="0.25">
      <c r="A51" s="16" t="s">
        <v>105</v>
      </c>
      <c r="B51" s="17"/>
      <c r="C51" s="18" t="s">
        <v>15</v>
      </c>
      <c r="E51" s="18" t="s">
        <v>34</v>
      </c>
      <c r="F51" s="18" t="s">
        <v>25</v>
      </c>
      <c r="H51" s="19" t="s">
        <v>106</v>
      </c>
      <c r="I51" s="13"/>
      <c r="J51" s="15"/>
      <c r="K51" s="13"/>
      <c r="L51" s="20">
        <v>100</v>
      </c>
      <c r="P51" s="63"/>
      <c r="S51" s="19"/>
    </row>
    <row r="52" spans="1:19" s="14" customFormat="1" ht="27.75" customHeight="1" x14ac:dyDescent="0.25">
      <c r="A52" s="16" t="s">
        <v>115</v>
      </c>
      <c r="B52" s="17"/>
      <c r="C52" s="18" t="s">
        <v>15</v>
      </c>
      <c r="E52" s="18" t="s">
        <v>20</v>
      </c>
      <c r="F52" s="18" t="s">
        <v>116</v>
      </c>
      <c r="H52" s="19" t="s">
        <v>127</v>
      </c>
      <c r="I52" s="13"/>
      <c r="J52" s="15"/>
      <c r="K52" s="13"/>
      <c r="L52" s="20">
        <v>100</v>
      </c>
      <c r="P52" s="63"/>
      <c r="S52" s="19"/>
    </row>
    <row r="53" spans="1:19" s="14" customFormat="1" ht="27.75" customHeight="1" x14ac:dyDescent="0.25">
      <c r="A53" s="16" t="s">
        <v>109</v>
      </c>
      <c r="B53" s="17"/>
      <c r="C53" s="18" t="s">
        <v>15</v>
      </c>
      <c r="E53" s="18" t="s">
        <v>110</v>
      </c>
      <c r="F53" s="18" t="s">
        <v>48</v>
      </c>
      <c r="H53" s="19" t="s">
        <v>121</v>
      </c>
      <c r="I53" s="13"/>
      <c r="J53" s="15"/>
      <c r="K53" s="13"/>
      <c r="L53" s="20">
        <v>33</v>
      </c>
      <c r="P53" s="63"/>
      <c r="S53" s="19"/>
    </row>
    <row r="54" spans="1:19" s="14" customFormat="1" ht="27.75" customHeight="1" x14ac:dyDescent="0.25">
      <c r="A54" s="16" t="s">
        <v>115</v>
      </c>
      <c r="B54" s="17"/>
      <c r="C54" s="18" t="s">
        <v>15</v>
      </c>
      <c r="E54" s="18" t="s">
        <v>20</v>
      </c>
      <c r="F54" s="18" t="s">
        <v>116</v>
      </c>
      <c r="H54" s="19" t="s">
        <v>120</v>
      </c>
      <c r="I54" s="13"/>
      <c r="J54" s="15"/>
      <c r="K54" s="13"/>
      <c r="L54" s="20">
        <v>20</v>
      </c>
      <c r="P54" s="63"/>
      <c r="S54" s="19"/>
    </row>
    <row r="55" spans="1:19" s="14" customFormat="1" ht="27.75" customHeight="1" x14ac:dyDescent="0.25">
      <c r="A55" s="16" t="s">
        <v>114</v>
      </c>
      <c r="B55" s="17"/>
      <c r="C55" s="18" t="s">
        <v>15</v>
      </c>
      <c r="E55" s="18" t="s">
        <v>108</v>
      </c>
      <c r="F55" s="18" t="s">
        <v>48</v>
      </c>
      <c r="H55" s="19" t="s">
        <v>119</v>
      </c>
      <c r="I55" s="13"/>
      <c r="J55" s="15"/>
      <c r="K55" s="13"/>
      <c r="L55" s="20">
        <v>18</v>
      </c>
      <c r="P55" s="63"/>
      <c r="S55" s="19"/>
    </row>
    <row r="56" spans="1:19" s="14" customFormat="1" ht="27.75" customHeight="1" x14ac:dyDescent="0.25">
      <c r="A56" s="16" t="s">
        <v>107</v>
      </c>
      <c r="B56" s="17"/>
      <c r="C56" s="18" t="s">
        <v>15</v>
      </c>
      <c r="E56" s="18" t="s">
        <v>108</v>
      </c>
      <c r="F56" s="18" t="s">
        <v>48</v>
      </c>
      <c r="H56" s="19" t="s">
        <v>118</v>
      </c>
      <c r="I56" s="13"/>
      <c r="J56" s="15"/>
      <c r="K56" s="13"/>
      <c r="L56" s="20">
        <v>13</v>
      </c>
      <c r="P56" s="63"/>
      <c r="S56" s="19"/>
    </row>
    <row r="57" spans="1:19" s="14" customFormat="1" ht="27.75" customHeight="1" x14ac:dyDescent="0.25">
      <c r="A57" s="16" t="s">
        <v>112</v>
      </c>
      <c r="B57" s="17"/>
      <c r="C57" s="18" t="s">
        <v>15</v>
      </c>
      <c r="E57" s="18" t="s">
        <v>113</v>
      </c>
      <c r="F57" s="18" t="s">
        <v>48</v>
      </c>
      <c r="H57" s="19" t="s">
        <v>125</v>
      </c>
      <c r="I57" s="13"/>
      <c r="J57" s="15"/>
      <c r="K57" s="13"/>
      <c r="L57" s="20">
        <v>11</v>
      </c>
      <c r="P57" s="63"/>
      <c r="S57" s="19"/>
    </row>
    <row r="58" spans="1:19" s="14" customFormat="1" ht="27.75" customHeight="1" x14ac:dyDescent="0.25">
      <c r="A58" s="16" t="s">
        <v>97</v>
      </c>
      <c r="B58" s="17"/>
      <c r="C58" s="18" t="s">
        <v>15</v>
      </c>
      <c r="E58" s="18" t="s">
        <v>111</v>
      </c>
      <c r="F58" s="18" t="s">
        <v>48</v>
      </c>
      <c r="H58" s="19" t="s">
        <v>117</v>
      </c>
      <c r="I58" s="13"/>
      <c r="J58" s="15"/>
      <c r="K58" s="13"/>
      <c r="L58" s="20">
        <v>4</v>
      </c>
      <c r="P58" s="63"/>
      <c r="S58" s="19"/>
    </row>
    <row r="59" spans="1:19" s="14" customFormat="1" ht="27.75" customHeight="1" x14ac:dyDescent="0.25">
      <c r="A59" s="16" t="s">
        <v>122</v>
      </c>
      <c r="B59" s="17"/>
      <c r="C59" s="18" t="s">
        <v>15</v>
      </c>
      <c r="E59" s="18" t="s">
        <v>108</v>
      </c>
      <c r="F59" s="18" t="s">
        <v>48</v>
      </c>
      <c r="H59" s="19" t="s">
        <v>125</v>
      </c>
      <c r="I59" s="13"/>
      <c r="J59" s="15"/>
      <c r="K59" s="13"/>
      <c r="L59" s="20">
        <v>0.1</v>
      </c>
      <c r="P59" s="63"/>
      <c r="Q59" s="88" t="s">
        <v>123</v>
      </c>
      <c r="S59" s="19"/>
    </row>
    <row r="60" spans="1:19" s="14" customFormat="1" ht="26.25" customHeight="1" x14ac:dyDescent="0.25">
      <c r="A60" s="16" t="s">
        <v>67</v>
      </c>
      <c r="B60" s="17"/>
      <c r="C60" s="18" t="s">
        <v>15</v>
      </c>
      <c r="E60" s="18"/>
      <c r="F60" s="18" t="s">
        <v>25</v>
      </c>
      <c r="H60" s="19"/>
      <c r="I60" s="13"/>
      <c r="J60" s="15"/>
      <c r="K60" s="13"/>
      <c r="L60" s="87">
        <v>-250</v>
      </c>
      <c r="P60" s="63"/>
      <c r="S60" s="19"/>
    </row>
    <row r="61" spans="1:19" s="32" customFormat="1" ht="27.9" customHeight="1" x14ac:dyDescent="0.25">
      <c r="A61" s="33" t="s">
        <v>102</v>
      </c>
      <c r="B61" s="34"/>
      <c r="C61" s="34"/>
      <c r="D61" s="27"/>
      <c r="E61" s="35"/>
      <c r="F61" s="35"/>
      <c r="G61" s="36"/>
      <c r="H61" s="35"/>
      <c r="I61" s="35"/>
      <c r="J61" s="37"/>
      <c r="K61" s="35"/>
      <c r="L61" s="31">
        <f>SUM(L48:L60)</f>
        <v>451.1</v>
      </c>
      <c r="P61" s="66"/>
    </row>
    <row r="62" spans="1:19" s="32" customFormat="1" ht="27.9" customHeight="1" x14ac:dyDescent="0.25">
      <c r="A62" s="33" t="s">
        <v>39</v>
      </c>
      <c r="B62" s="34"/>
      <c r="C62" s="34"/>
      <c r="D62" s="27"/>
      <c r="E62" s="35"/>
      <c r="F62" s="35"/>
      <c r="G62" s="36"/>
      <c r="H62" s="35"/>
      <c r="I62" s="35"/>
      <c r="J62" s="37"/>
      <c r="K62" s="35"/>
      <c r="L62" s="31">
        <f>+L47+L61</f>
        <v>26099.1</v>
      </c>
      <c r="P62" s="66"/>
    </row>
    <row r="63" spans="1:19" s="69" customFormat="1" ht="38.25" hidden="1" customHeight="1" x14ac:dyDescent="0.25">
      <c r="A63" s="67" t="s">
        <v>33</v>
      </c>
      <c r="B63" s="70"/>
      <c r="C63" s="68" t="s">
        <v>15</v>
      </c>
      <c r="D63" s="73"/>
      <c r="E63" s="68" t="s">
        <v>57</v>
      </c>
      <c r="F63" s="68" t="s">
        <v>25</v>
      </c>
      <c r="G63" s="73"/>
      <c r="H63" s="73" t="s">
        <v>36</v>
      </c>
      <c r="I63" s="70"/>
      <c r="J63" s="71"/>
      <c r="K63" s="70"/>
      <c r="L63" s="72">
        <v>10000</v>
      </c>
      <c r="P63" s="74"/>
    </row>
    <row r="64" spans="1:19" ht="27.9" customHeight="1" x14ac:dyDescent="0.25">
      <c r="E64" s="22"/>
      <c r="F64" s="22"/>
      <c r="G64" s="22"/>
      <c r="J64" s="52"/>
    </row>
    <row r="65" spans="5:10" ht="27.9" customHeight="1" x14ac:dyDescent="0.25">
      <c r="E65" s="22"/>
      <c r="F65" s="22"/>
      <c r="G65" s="22"/>
      <c r="J65" s="52"/>
    </row>
    <row r="66" spans="5:10" ht="27.9" customHeight="1" x14ac:dyDescent="0.25">
      <c r="E66" s="22"/>
      <c r="F66" s="22"/>
      <c r="G66" s="22"/>
    </row>
    <row r="67" spans="5:10" ht="27.9" customHeight="1" x14ac:dyDescent="0.25">
      <c r="E67" s="22"/>
      <c r="F67" s="22"/>
      <c r="G67" s="22"/>
    </row>
    <row r="68" spans="5:10" ht="27.9" customHeight="1" x14ac:dyDescent="0.25">
      <c r="E68" s="22"/>
      <c r="F68" s="22"/>
      <c r="G68" s="22"/>
    </row>
    <row r="69" spans="5:10" ht="27.9" customHeight="1" x14ac:dyDescent="0.25">
      <c r="E69" s="22"/>
      <c r="F69" s="22"/>
      <c r="G69" s="22"/>
    </row>
    <row r="70" spans="5:10" ht="27.9" customHeight="1" x14ac:dyDescent="0.25">
      <c r="E70" s="22"/>
      <c r="F70" s="22"/>
      <c r="G70" s="22"/>
    </row>
    <row r="71" spans="5:10" ht="27.9" customHeight="1" x14ac:dyDescent="0.25">
      <c r="E71" s="22"/>
      <c r="F71" s="22"/>
      <c r="G71" s="22"/>
    </row>
    <row r="72" spans="5:10" ht="27.9" customHeight="1" x14ac:dyDescent="0.25">
      <c r="E72" s="22"/>
      <c r="F72" s="22"/>
      <c r="G72" s="22"/>
    </row>
    <row r="73" spans="5:10" ht="27.9" customHeight="1" x14ac:dyDescent="0.25">
      <c r="E73" s="22"/>
      <c r="F73" s="22"/>
      <c r="G73" s="22"/>
    </row>
    <row r="74" spans="5:10" ht="27.9" customHeight="1" x14ac:dyDescent="0.25">
      <c r="E74" s="22"/>
      <c r="F74" s="22"/>
      <c r="G74" s="22"/>
    </row>
  </sheetData>
  <phoneticPr fontId="0" type="noConversion"/>
  <pageMargins left="0.75" right="0.75" top="1" bottom="1" header="0.5" footer="0.5"/>
  <pageSetup scale="4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0405</vt:lpstr>
      <vt:lpstr>0412</vt:lpstr>
      <vt:lpstr>'0405'!Print_Area</vt:lpstr>
      <vt:lpstr>'0412'!Print_Area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2001-04-13T19:07:06Z</cp:lastPrinted>
  <dcterms:created xsi:type="dcterms:W3CDTF">2000-07-06T17:39:10Z</dcterms:created>
  <dcterms:modified xsi:type="dcterms:W3CDTF">2023-09-10T15:18:41Z</dcterms:modified>
</cp:coreProperties>
</file>