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832" activeTab="1"/>
  </bookViews>
  <sheets>
    <sheet name="Agenda" sheetId="1" r:id="rId1"/>
    <sheet name="Cost Summary" sheetId="2" r:id="rId2"/>
    <sheet name="Speakers" sheetId="3" r:id="rId3"/>
  </sheets>
  <definedNames>
    <definedName name="_xlnm.Print_Area" localSheetId="2">Speakers!$A$1:$C$35</definedName>
  </definedNames>
  <calcPr calcId="92512"/>
</workbook>
</file>

<file path=xl/calcChain.xml><?xml version="1.0" encoding="utf-8"?>
<calcChain xmlns="http://schemas.openxmlformats.org/spreadsheetml/2006/main">
  <c r="B11" i="2" l="1"/>
  <c r="B16" i="2"/>
  <c r="B26" i="2"/>
  <c r="B34" i="2"/>
  <c r="B39" i="2"/>
  <c r="B47" i="2"/>
  <c r="B48" i="2"/>
</calcChain>
</file>

<file path=xl/sharedStrings.xml><?xml version="1.0" encoding="utf-8"?>
<sst xmlns="http://schemas.openxmlformats.org/spreadsheetml/2006/main" count="114" uniqueCount="95">
  <si>
    <t>ENRON AMERICAS MANAGEMENT OFF-SITE RETREAT</t>
  </si>
  <si>
    <t>Beaver Creek, Colorado</t>
  </si>
  <si>
    <t>August 16-19, 2001</t>
  </si>
  <si>
    <t>PRELIMINARY AGENDA</t>
  </si>
  <si>
    <t>THURSDAY, AUGUST 16</t>
  </si>
  <si>
    <t>Evening</t>
  </si>
  <si>
    <t>Guest arrivals</t>
  </si>
  <si>
    <t>No planned functions</t>
  </si>
  <si>
    <t>FRIDAY, AUGUST 17</t>
  </si>
  <si>
    <t>Morning</t>
  </si>
  <si>
    <t>Breakfast at your leisure</t>
  </si>
  <si>
    <t>Shoeshone triple shot white water rafting</t>
  </si>
  <si>
    <t>(Raft day and time restricted by river regulations)</t>
  </si>
  <si>
    <t>Transportation to Beaver Creek</t>
  </si>
  <si>
    <t>SATURDAY, AUGUST 18</t>
  </si>
  <si>
    <t>Meet in Beaver Creek Village for bike fitting</t>
  </si>
  <si>
    <t>Bike activity on Beaver Creek Mountain with hiking option</t>
  </si>
  <si>
    <t>Free time</t>
  </si>
  <si>
    <t>Reception at Gerald Ford</t>
  </si>
  <si>
    <t>Dinner at Gerald Ford</t>
  </si>
  <si>
    <t>SUNDAY, AUGUST 19</t>
  </si>
  <si>
    <t>Guest departures</t>
  </si>
  <si>
    <t>(Ground transportation provided from Eagle/Vail Airport)</t>
  </si>
  <si>
    <t>(Ground transportation provided to Eagle/Vail Airport)</t>
  </si>
  <si>
    <t>Area will be provided for Enron Business Center and open bar for guests throughout program</t>
  </si>
  <si>
    <t>Transportation to Gerald Ford Amphitheater in Vail</t>
  </si>
  <si>
    <t>Meeting at Gerald Ford Amphitheater</t>
  </si>
  <si>
    <t>DESCRIPTION</t>
  </si>
  <si>
    <t>ESTIMATE</t>
  </si>
  <si>
    <t>ACTUAL</t>
  </si>
  <si>
    <t>Accommodations</t>
  </si>
  <si>
    <t>Rooms (168)</t>
  </si>
  <si>
    <t>Room Incidentals</t>
  </si>
  <si>
    <t>TOTAL ACCOMMODATIONS</t>
  </si>
  <si>
    <t>Ground Transportation</t>
  </si>
  <si>
    <t>Airport</t>
  </si>
  <si>
    <t>Local transfers</t>
  </si>
  <si>
    <t>TOTAL GROUND TRANSPORTATION</t>
  </si>
  <si>
    <t>Enron Aircraft (3 on hold )</t>
  </si>
  <si>
    <t>TOTAL ENRON AIRCRAFT</t>
  </si>
  <si>
    <t>Food &amp; Beverage</t>
  </si>
  <si>
    <t>Breakfast (3)</t>
  </si>
  <si>
    <t>Lunch (2)</t>
  </si>
  <si>
    <t>Friday Reception/Dinner</t>
  </si>
  <si>
    <t>Saturday Reception/Dinner</t>
  </si>
  <si>
    <t>TOTAL FOOD &amp; BEVERAGE</t>
  </si>
  <si>
    <t>Activities</t>
  </si>
  <si>
    <t>White Water Rafting</t>
  </si>
  <si>
    <t>Mountain Biking</t>
  </si>
  <si>
    <t>TOTAL ACTIVITIES</t>
  </si>
  <si>
    <t>Open bar for hospitality area</t>
  </si>
  <si>
    <t>Enron Business Center</t>
  </si>
  <si>
    <t>TOTAL COST</t>
  </si>
  <si>
    <t>Program Management Fee</t>
  </si>
  <si>
    <t>Miscellaneous</t>
  </si>
  <si>
    <t>COST PER PERSON (Est 55)</t>
  </si>
  <si>
    <t>SPEAKER OPTIONS</t>
  </si>
  <si>
    <t>Art Berg</t>
  </si>
  <si>
    <t>$5,000 - $7,500</t>
  </si>
  <si>
    <t>Joe Theismann</t>
  </si>
  <si>
    <t>Rudy Ruettiger</t>
  </si>
  <si>
    <t>Ed Foreman</t>
  </si>
  <si>
    <t>HUMOR</t>
  </si>
  <si>
    <t>Dale Irvin</t>
  </si>
  <si>
    <t>Mark Mayfield</t>
  </si>
  <si>
    <t>Jeanne Robertson</t>
  </si>
  <si>
    <t>Joe Malarkey</t>
  </si>
  <si>
    <t>Steve Rizzo</t>
  </si>
  <si>
    <t>The Passing Zone (Jugglers)</t>
  </si>
  <si>
    <t>POLITICAL HUMOR</t>
  </si>
  <si>
    <t>Dave Barry</t>
  </si>
  <si>
    <t>Syndicated columnist, winner of the Pulitzer Prize for Commentary</t>
  </si>
  <si>
    <t>Mark Russell</t>
  </si>
  <si>
    <t>Political satirist, syndicated columnist, and PBS's most popular humorist</t>
  </si>
  <si>
    <t>The Capitol Steps</t>
  </si>
  <si>
    <t>Troupe of former Congressional staffers who travel the country satirizing</t>
  </si>
  <si>
    <t>the very people who once employed them</t>
  </si>
  <si>
    <t>Jimmy Tingle</t>
  </si>
  <si>
    <t>The Andy Rooney of Sixty Minutes Two</t>
  </si>
  <si>
    <t xml:space="preserve">Jim Morris </t>
  </si>
  <si>
    <t>Al Franken</t>
  </si>
  <si>
    <t>Political impressionist</t>
  </si>
  <si>
    <t>Comedian &amp; political satirist</t>
  </si>
  <si>
    <t xml:space="preserve">Tapes and bios are available for all speakers.  </t>
  </si>
  <si>
    <t>Availability has not been confirmed on the political humorists.</t>
  </si>
  <si>
    <t>Outside Speakers</t>
  </si>
  <si>
    <t>Audio/Visual</t>
  </si>
  <si>
    <t>Meeting riverside (optional)</t>
  </si>
  <si>
    <t>Transportation to river</t>
  </si>
  <si>
    <t>Buffet lunch</t>
  </si>
  <si>
    <t>Reception and dinner at Beaver Creek (TBD)</t>
  </si>
  <si>
    <t>MOTIVATION</t>
  </si>
  <si>
    <t>Gulfstream V (15 pax)</t>
  </si>
  <si>
    <t>Falcon (13 pax)</t>
  </si>
  <si>
    <t>Hawker (8 pax)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</si>
</sst>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6" x14ac:knownFonts="1">
    <font>
      <sz val="10"/>
      <name val="Arial"/>
    </font>
    <font>
      <b/>
      <u/>
      <sz val="10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b/>
      <sz val="10"/>
      <color indexed="9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18" fontId="0" fillId="0" borderId="0" xfId="0" applyNumberFormat="1"/>
    <xf numFmtId="0" fontId="0" fillId="0" borderId="0" xfId="0" applyAlignment="1">
      <alignment horizontal="right"/>
    </xf>
    <xf numFmtId="18" fontId="0" fillId="0" borderId="0" xfId="0" applyNumberFormat="1" applyAlignment="1">
      <alignment horizontal="right"/>
    </xf>
    <xf numFmtId="0" fontId="1" fillId="0" borderId="0" xfId="0" applyFont="1"/>
    <xf numFmtId="0" fontId="2" fillId="0" borderId="0" xfId="0" applyFont="1"/>
    <xf numFmtId="14" fontId="3" fillId="0" borderId="0" xfId="0" applyNumberFormat="1" applyFont="1" applyAlignment="1">
      <alignment horizontal="left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1" xfId="0" applyBorder="1"/>
    <xf numFmtId="0" fontId="5" fillId="0" borderId="0" xfId="0" applyFont="1"/>
    <xf numFmtId="3" fontId="0" fillId="0" borderId="0" xfId="0" applyNumberFormat="1"/>
    <xf numFmtId="3" fontId="4" fillId="2" borderId="0" xfId="0" applyNumberFormat="1" applyFont="1" applyFill="1" applyAlignment="1">
      <alignment horizontal="center"/>
    </xf>
    <xf numFmtId="3" fontId="0" fillId="0" borderId="1" xfId="0" applyNumberFormat="1" applyBorder="1"/>
    <xf numFmtId="3" fontId="4" fillId="2" borderId="0" xfId="0" applyNumberFormat="1" applyFont="1" applyFill="1"/>
    <xf numFmtId="6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19" workbookViewId="0">
      <selection activeCell="L31" sqref="L31"/>
    </sheetView>
  </sheetViews>
  <sheetFormatPr defaultRowHeight="13.2" x14ac:dyDescent="0.25"/>
  <cols>
    <col min="1" max="1" width="12" customWidth="1"/>
    <col min="2" max="2" width="3.5546875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5" spans="1:3" x14ac:dyDescent="0.25">
      <c r="A5" t="s">
        <v>3</v>
      </c>
    </row>
    <row r="6" spans="1:3" x14ac:dyDescent="0.25">
      <c r="A6" s="7">
        <v>37084</v>
      </c>
      <c r="B6" s="1"/>
    </row>
    <row r="8" spans="1:3" x14ac:dyDescent="0.25">
      <c r="A8" s="5" t="s">
        <v>4</v>
      </c>
    </row>
    <row r="9" spans="1:3" x14ac:dyDescent="0.25">
      <c r="A9" s="3" t="s">
        <v>5</v>
      </c>
      <c r="C9" t="s">
        <v>6</v>
      </c>
    </row>
    <row r="10" spans="1:3" x14ac:dyDescent="0.25">
      <c r="C10" s="6" t="s">
        <v>22</v>
      </c>
    </row>
    <row r="11" spans="1:3" x14ac:dyDescent="0.25">
      <c r="C11" t="s">
        <v>7</v>
      </c>
    </row>
    <row r="12" spans="1:3" x14ac:dyDescent="0.25">
      <c r="C12" t="s">
        <v>24</v>
      </c>
    </row>
    <row r="14" spans="1:3" x14ac:dyDescent="0.25">
      <c r="A14" s="5" t="s">
        <v>8</v>
      </c>
    </row>
    <row r="15" spans="1:3" x14ac:dyDescent="0.25">
      <c r="A15" s="3" t="s">
        <v>9</v>
      </c>
      <c r="C15" t="s">
        <v>10</v>
      </c>
    </row>
    <row r="16" spans="1:3" x14ac:dyDescent="0.25">
      <c r="A16" s="4">
        <v>0.41666666666666669</v>
      </c>
      <c r="C16" t="s">
        <v>88</v>
      </c>
    </row>
    <row r="17" spans="1:3" x14ac:dyDescent="0.25">
      <c r="A17" s="4">
        <v>0.4375</v>
      </c>
      <c r="B17" s="2"/>
      <c r="C17" t="s">
        <v>87</v>
      </c>
    </row>
    <row r="18" spans="1:3" x14ac:dyDescent="0.25">
      <c r="A18" s="4">
        <v>0.5625</v>
      </c>
      <c r="B18" s="2"/>
      <c r="C18" t="s">
        <v>89</v>
      </c>
    </row>
    <row r="19" spans="1:3" x14ac:dyDescent="0.25">
      <c r="A19" s="4">
        <v>0.60416666666666663</v>
      </c>
      <c r="B19" s="2"/>
      <c r="C19" t="s">
        <v>11</v>
      </c>
    </row>
    <row r="20" spans="1:3" x14ac:dyDescent="0.25">
      <c r="A20" s="3"/>
      <c r="C20" t="s">
        <v>12</v>
      </c>
    </row>
    <row r="21" spans="1:3" x14ac:dyDescent="0.25">
      <c r="A21" s="4">
        <v>0.77083333333333337</v>
      </c>
      <c r="B21" s="2"/>
      <c r="C21" t="s">
        <v>13</v>
      </c>
    </row>
    <row r="22" spans="1:3" x14ac:dyDescent="0.25">
      <c r="A22" s="4">
        <v>0.83333333333333337</v>
      </c>
      <c r="B22" s="2"/>
      <c r="C22" t="s">
        <v>90</v>
      </c>
    </row>
    <row r="23" spans="1:3" x14ac:dyDescent="0.25">
      <c r="A23" s="4"/>
      <c r="B23" s="2"/>
    </row>
    <row r="25" spans="1:3" x14ac:dyDescent="0.25">
      <c r="A25" s="5" t="s">
        <v>14</v>
      </c>
    </row>
    <row r="26" spans="1:3" x14ac:dyDescent="0.25">
      <c r="A26" s="3" t="s">
        <v>9</v>
      </c>
      <c r="C26" t="s">
        <v>10</v>
      </c>
    </row>
    <row r="27" spans="1:3" x14ac:dyDescent="0.25">
      <c r="A27" s="4">
        <v>0.41666666666666669</v>
      </c>
      <c r="B27" s="2"/>
      <c r="C27" t="s">
        <v>15</v>
      </c>
    </row>
    <row r="28" spans="1:3" x14ac:dyDescent="0.25">
      <c r="A28" s="3"/>
      <c r="C28" t="s">
        <v>16</v>
      </c>
    </row>
    <row r="29" spans="1:3" x14ac:dyDescent="0.25">
      <c r="A29" s="4">
        <v>0.58333333333333337</v>
      </c>
      <c r="B29" s="2"/>
      <c r="C29" t="s">
        <v>17</v>
      </c>
    </row>
    <row r="30" spans="1:3" x14ac:dyDescent="0.25">
      <c r="A30" s="4">
        <v>0.6875</v>
      </c>
      <c r="B30" s="2"/>
      <c r="C30" t="s">
        <v>25</v>
      </c>
    </row>
    <row r="31" spans="1:3" x14ac:dyDescent="0.25">
      <c r="A31" s="4">
        <v>0.70833333333333337</v>
      </c>
      <c r="B31" s="2"/>
      <c r="C31" t="s">
        <v>26</v>
      </c>
    </row>
    <row r="32" spans="1:3" x14ac:dyDescent="0.25">
      <c r="A32" s="4">
        <v>0.8125</v>
      </c>
      <c r="B32" s="2"/>
      <c r="C32" t="s">
        <v>18</v>
      </c>
    </row>
    <row r="33" spans="1:3" x14ac:dyDescent="0.25">
      <c r="A33" s="4">
        <v>0.85416666666666663</v>
      </c>
      <c r="B33" s="2"/>
      <c r="C33" t="s">
        <v>19</v>
      </c>
    </row>
    <row r="34" spans="1:3" x14ac:dyDescent="0.25">
      <c r="A34" s="4">
        <v>0.91666666666666663</v>
      </c>
      <c r="B34" s="2"/>
      <c r="C34" t="s">
        <v>13</v>
      </c>
    </row>
    <row r="35" spans="1:3" x14ac:dyDescent="0.25">
      <c r="A35" s="4"/>
      <c r="B35" s="2"/>
    </row>
    <row r="37" spans="1:3" x14ac:dyDescent="0.25">
      <c r="A37" s="5" t="s">
        <v>20</v>
      </c>
    </row>
    <row r="38" spans="1:3" x14ac:dyDescent="0.25">
      <c r="A38" s="3" t="s">
        <v>9</v>
      </c>
      <c r="C38" t="s">
        <v>10</v>
      </c>
    </row>
    <row r="39" spans="1:3" x14ac:dyDescent="0.25">
      <c r="C39" t="s">
        <v>21</v>
      </c>
    </row>
    <row r="40" spans="1:3" x14ac:dyDescent="0.25">
      <c r="C40" s="6" t="s">
        <v>23</v>
      </c>
    </row>
  </sheetData>
  <phoneticPr fontId="0" type="noConversion"/>
  <pageMargins left="0.45" right="0.2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topLeftCell="A21" workbookViewId="0">
      <selection activeCell="A26" sqref="A26"/>
    </sheetView>
  </sheetViews>
  <sheetFormatPr defaultRowHeight="13.2" x14ac:dyDescent="0.25"/>
  <cols>
    <col min="1" max="1" width="43.6640625" customWidth="1"/>
    <col min="2" max="2" width="11.109375" style="12" customWidth="1"/>
    <col min="3" max="3" width="10.44140625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5" spans="1:3" x14ac:dyDescent="0.25">
      <c r="A5" t="s">
        <v>3</v>
      </c>
    </row>
    <row r="6" spans="1:3" x14ac:dyDescent="0.25">
      <c r="A6" s="7">
        <v>37084</v>
      </c>
    </row>
    <row r="7" spans="1:3" x14ac:dyDescent="0.25">
      <c r="A7" s="9" t="s">
        <v>27</v>
      </c>
      <c r="B7" s="13" t="s">
        <v>28</v>
      </c>
      <c r="C7" s="9" t="s">
        <v>29</v>
      </c>
    </row>
    <row r="8" spans="1:3" x14ac:dyDescent="0.25">
      <c r="A8" s="11" t="s">
        <v>30</v>
      </c>
    </row>
    <row r="9" spans="1:3" x14ac:dyDescent="0.25">
      <c r="A9" t="s">
        <v>31</v>
      </c>
      <c r="B9" s="12">
        <v>33600</v>
      </c>
    </row>
    <row r="10" spans="1:3" ht="13.8" thickBot="1" x14ac:dyDescent="0.3">
      <c r="A10" t="s">
        <v>32</v>
      </c>
      <c r="B10" s="14">
        <v>2800</v>
      </c>
      <c r="C10" s="10"/>
    </row>
    <row r="11" spans="1:3" x14ac:dyDescent="0.25">
      <c r="A11" t="s">
        <v>33</v>
      </c>
      <c r="B11" s="12">
        <f>SUM(B9:B10)</f>
        <v>36400</v>
      </c>
    </row>
    <row r="13" spans="1:3" x14ac:dyDescent="0.25">
      <c r="A13" s="11" t="s">
        <v>34</v>
      </c>
    </row>
    <row r="14" spans="1:3" x14ac:dyDescent="0.25">
      <c r="A14" t="s">
        <v>35</v>
      </c>
      <c r="B14" s="12">
        <v>3360</v>
      </c>
    </row>
    <row r="15" spans="1:3" ht="13.8" thickBot="1" x14ac:dyDescent="0.3">
      <c r="A15" t="s">
        <v>36</v>
      </c>
      <c r="B15" s="14">
        <v>2800</v>
      </c>
      <c r="C15" s="10"/>
    </row>
    <row r="16" spans="1:3" x14ac:dyDescent="0.25">
      <c r="A16" t="s">
        <v>37</v>
      </c>
      <c r="B16" s="12">
        <f>SUM(B14:B15)</f>
        <v>6160</v>
      </c>
    </row>
    <row r="18" spans="1:3" x14ac:dyDescent="0.25">
      <c r="A18" t="s">
        <v>85</v>
      </c>
      <c r="B18" s="12">
        <v>7500</v>
      </c>
    </row>
    <row r="20" spans="1:3" x14ac:dyDescent="0.25">
      <c r="A20" t="s">
        <v>86</v>
      </c>
      <c r="B20" s="12">
        <v>1200</v>
      </c>
    </row>
    <row r="22" spans="1:3" x14ac:dyDescent="0.25">
      <c r="A22" s="11" t="s">
        <v>38</v>
      </c>
    </row>
    <row r="23" spans="1:3" x14ac:dyDescent="0.25">
      <c r="A23" t="s">
        <v>92</v>
      </c>
      <c r="B23" s="12">
        <v>20800</v>
      </c>
    </row>
    <row r="24" spans="1:3" x14ac:dyDescent="0.25">
      <c r="A24" t="s">
        <v>93</v>
      </c>
      <c r="B24" s="12">
        <v>20800</v>
      </c>
    </row>
    <row r="25" spans="1:3" ht="13.8" thickBot="1" x14ac:dyDescent="0.3">
      <c r="A25" t="s">
        <v>94</v>
      </c>
      <c r="B25" s="14">
        <v>20781</v>
      </c>
      <c r="C25" s="10"/>
    </row>
    <row r="26" spans="1:3" x14ac:dyDescent="0.25">
      <c r="A26" t="s">
        <v>39</v>
      </c>
      <c r="B26" s="12">
        <f>SUM(B23:B25)</f>
        <v>62381</v>
      </c>
    </row>
    <row r="28" spans="1:3" x14ac:dyDescent="0.25">
      <c r="A28" s="11" t="s">
        <v>40</v>
      </c>
    </row>
    <row r="29" spans="1:3" x14ac:dyDescent="0.25">
      <c r="A29" t="s">
        <v>41</v>
      </c>
      <c r="B29" s="12">
        <v>3650</v>
      </c>
    </row>
    <row r="30" spans="1:3" x14ac:dyDescent="0.25">
      <c r="A30" t="s">
        <v>42</v>
      </c>
      <c r="B30" s="12">
        <v>1985</v>
      </c>
    </row>
    <row r="31" spans="1:3" x14ac:dyDescent="0.25">
      <c r="A31" t="s">
        <v>50</v>
      </c>
      <c r="B31" s="12">
        <v>4350</v>
      </c>
    </row>
    <row r="32" spans="1:3" x14ac:dyDescent="0.25">
      <c r="A32" t="s">
        <v>43</v>
      </c>
      <c r="B32" s="12">
        <v>8250</v>
      </c>
    </row>
    <row r="33" spans="1:3" ht="13.8" thickBot="1" x14ac:dyDescent="0.3">
      <c r="A33" t="s">
        <v>44</v>
      </c>
      <c r="B33" s="14">
        <v>9075</v>
      </c>
      <c r="C33" s="10"/>
    </row>
    <row r="34" spans="1:3" x14ac:dyDescent="0.25">
      <c r="A34" t="s">
        <v>45</v>
      </c>
      <c r="B34" s="12">
        <f>SUM(B29:B33)</f>
        <v>27310</v>
      </c>
    </row>
    <row r="36" spans="1:3" x14ac:dyDescent="0.25">
      <c r="A36" s="11" t="s">
        <v>46</v>
      </c>
    </row>
    <row r="37" spans="1:3" x14ac:dyDescent="0.25">
      <c r="A37" t="s">
        <v>47</v>
      </c>
      <c r="B37" s="12">
        <v>4675</v>
      </c>
    </row>
    <row r="38" spans="1:3" ht="13.8" thickBot="1" x14ac:dyDescent="0.3">
      <c r="A38" t="s">
        <v>48</v>
      </c>
      <c r="B38" s="14">
        <v>4675</v>
      </c>
      <c r="C38" s="10"/>
    </row>
    <row r="39" spans="1:3" x14ac:dyDescent="0.25">
      <c r="A39" t="s">
        <v>49</v>
      </c>
      <c r="B39" s="12">
        <f>SUM(B37:B38)</f>
        <v>9350</v>
      </c>
    </row>
    <row r="41" spans="1:3" x14ac:dyDescent="0.25">
      <c r="A41" t="s">
        <v>51</v>
      </c>
      <c r="B41" s="12">
        <v>750</v>
      </c>
    </row>
    <row r="43" spans="1:3" x14ac:dyDescent="0.25">
      <c r="A43" t="s">
        <v>53</v>
      </c>
      <c r="B43" s="12">
        <v>6215</v>
      </c>
    </row>
    <row r="45" spans="1:3" x14ac:dyDescent="0.25">
      <c r="A45" t="s">
        <v>54</v>
      </c>
      <c r="B45" s="12">
        <v>1500</v>
      </c>
    </row>
    <row r="47" spans="1:3" x14ac:dyDescent="0.25">
      <c r="A47" s="8" t="s">
        <v>52</v>
      </c>
      <c r="B47" s="15">
        <f>SUM(B11,B16,B18,B20,B26,B34,B39,B41,B43,B45)</f>
        <v>158766</v>
      </c>
      <c r="C47" s="8"/>
    </row>
    <row r="48" spans="1:3" x14ac:dyDescent="0.25">
      <c r="A48" s="8" t="s">
        <v>55</v>
      </c>
      <c r="B48" s="15">
        <f>SUM(B47/55)</f>
        <v>2886.6545454545453</v>
      </c>
      <c r="C48" s="8"/>
    </row>
  </sheetData>
  <phoneticPr fontId="0" type="noConversion"/>
  <printOptions gridLines="1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A9" sqref="A9"/>
    </sheetView>
  </sheetViews>
  <sheetFormatPr defaultRowHeight="13.2" x14ac:dyDescent="0.25"/>
  <cols>
    <col min="1" max="1" width="27" customWidth="1"/>
    <col min="2" max="2" width="15.5546875" style="17" customWidth="1"/>
    <col min="3" max="3" width="63.88671875" customWidth="1"/>
    <col min="8" max="8" width="16.33203125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2</v>
      </c>
    </row>
    <row r="5" spans="1:2" x14ac:dyDescent="0.25">
      <c r="A5" t="s">
        <v>56</v>
      </c>
    </row>
    <row r="6" spans="1:2" x14ac:dyDescent="0.25">
      <c r="A6" s="7">
        <v>37084</v>
      </c>
    </row>
    <row r="8" spans="1:2" x14ac:dyDescent="0.25">
      <c r="A8" s="5" t="s">
        <v>91</v>
      </c>
    </row>
    <row r="9" spans="1:2" x14ac:dyDescent="0.25">
      <c r="A9" t="s">
        <v>57</v>
      </c>
      <c r="B9" s="17" t="s">
        <v>58</v>
      </c>
    </row>
    <row r="10" spans="1:2" x14ac:dyDescent="0.25">
      <c r="A10" t="s">
        <v>59</v>
      </c>
      <c r="B10" s="16">
        <v>16500</v>
      </c>
    </row>
    <row r="11" spans="1:2" x14ac:dyDescent="0.25">
      <c r="A11" t="s">
        <v>60</v>
      </c>
      <c r="B11" s="17" t="s">
        <v>58</v>
      </c>
    </row>
    <row r="12" spans="1:2" x14ac:dyDescent="0.25">
      <c r="A12" t="s">
        <v>61</v>
      </c>
      <c r="B12" s="17" t="s">
        <v>58</v>
      </c>
    </row>
    <row r="15" spans="1:2" x14ac:dyDescent="0.25">
      <c r="A15" s="5" t="s">
        <v>62</v>
      </c>
    </row>
    <row r="16" spans="1:2" x14ac:dyDescent="0.25">
      <c r="A16" t="s">
        <v>68</v>
      </c>
      <c r="B16" s="16">
        <v>12500</v>
      </c>
    </row>
    <row r="17" spans="1:3" x14ac:dyDescent="0.25">
      <c r="A17" t="s">
        <v>63</v>
      </c>
      <c r="B17" s="17" t="s">
        <v>58</v>
      </c>
    </row>
    <row r="18" spans="1:3" x14ac:dyDescent="0.25">
      <c r="A18" t="s">
        <v>64</v>
      </c>
      <c r="B18" s="17" t="s">
        <v>58</v>
      </c>
    </row>
    <row r="19" spans="1:3" x14ac:dyDescent="0.25">
      <c r="A19" t="s">
        <v>65</v>
      </c>
      <c r="B19" s="17" t="s">
        <v>58</v>
      </c>
    </row>
    <row r="20" spans="1:3" x14ac:dyDescent="0.25">
      <c r="A20" t="s">
        <v>66</v>
      </c>
      <c r="B20" s="17" t="s">
        <v>58</v>
      </c>
    </row>
    <row r="21" spans="1:3" x14ac:dyDescent="0.25">
      <c r="A21" t="s">
        <v>67</v>
      </c>
      <c r="B21" s="17" t="s">
        <v>58</v>
      </c>
    </row>
    <row r="24" spans="1:3" x14ac:dyDescent="0.25">
      <c r="A24" s="5" t="s">
        <v>69</v>
      </c>
    </row>
    <row r="25" spans="1:3" x14ac:dyDescent="0.25">
      <c r="A25" t="s">
        <v>70</v>
      </c>
      <c r="B25" s="16">
        <v>28750</v>
      </c>
      <c r="C25" t="s">
        <v>71</v>
      </c>
    </row>
    <row r="26" spans="1:3" x14ac:dyDescent="0.25">
      <c r="A26" t="s">
        <v>72</v>
      </c>
      <c r="B26" s="16">
        <v>22500</v>
      </c>
      <c r="C26" t="s">
        <v>73</v>
      </c>
    </row>
    <row r="27" spans="1:3" x14ac:dyDescent="0.25">
      <c r="A27" t="s">
        <v>74</v>
      </c>
      <c r="B27" s="16">
        <v>15000</v>
      </c>
      <c r="C27" t="s">
        <v>75</v>
      </c>
    </row>
    <row r="28" spans="1:3" x14ac:dyDescent="0.25">
      <c r="C28" t="s">
        <v>76</v>
      </c>
    </row>
    <row r="29" spans="1:3" x14ac:dyDescent="0.25">
      <c r="A29" t="s">
        <v>77</v>
      </c>
      <c r="B29" s="16">
        <v>15000</v>
      </c>
      <c r="C29" t="s">
        <v>78</v>
      </c>
    </row>
    <row r="30" spans="1:3" x14ac:dyDescent="0.25">
      <c r="A30" t="s">
        <v>79</v>
      </c>
      <c r="B30" s="16">
        <v>12500</v>
      </c>
      <c r="C30" t="s">
        <v>81</v>
      </c>
    </row>
    <row r="31" spans="1:3" x14ac:dyDescent="0.25">
      <c r="A31" t="s">
        <v>80</v>
      </c>
      <c r="B31" s="16">
        <v>25000</v>
      </c>
      <c r="C31" t="s">
        <v>82</v>
      </c>
    </row>
    <row r="34" spans="1:1" x14ac:dyDescent="0.25">
      <c r="A34" t="s">
        <v>83</v>
      </c>
    </row>
    <row r="35" spans="1:1" x14ac:dyDescent="0.25">
      <c r="A35" t="s">
        <v>84</v>
      </c>
    </row>
  </sheetData>
  <phoneticPr fontId="0" type="noConversion"/>
  <pageMargins left="0.25" right="0.25" top="1" bottom="1" header="0.5" footer="0.5"/>
  <pageSetup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Agenda</vt:lpstr>
      <vt:lpstr>Cost Summary</vt:lpstr>
      <vt:lpstr>Speakers</vt:lpstr>
      <vt:lpstr>Speakers!Print_Area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dhitchc</dc:creator>
  <cp:lastModifiedBy>Havlíček Jan</cp:lastModifiedBy>
  <cp:lastPrinted>2001-07-12T18:23:47Z</cp:lastPrinted>
  <dcterms:created xsi:type="dcterms:W3CDTF">2001-07-12T16:40:55Z</dcterms:created>
  <dcterms:modified xsi:type="dcterms:W3CDTF">2023-09-10T15:20:03Z</dcterms:modified>
</cp:coreProperties>
</file>