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36" windowWidth="15156" windowHeight="9108" tabRatio="757" activeTab="1"/>
  </bookViews>
  <sheets>
    <sheet name="TRANSOK" sheetId="13" r:id="rId1"/>
    <sheet name="GRLK" sheetId="2" r:id="rId2"/>
    <sheet name="ANR" sheetId="1" r:id="rId3"/>
    <sheet name="NGPL FT" sheetId="6" r:id="rId4"/>
    <sheet name="NGPL IT" sheetId="7" r:id="rId5"/>
    <sheet name="NNG" sheetId="9" r:id="rId6"/>
    <sheet name="NBorder" sheetId="8" r:id="rId7"/>
    <sheet name="Reliant" sheetId="3" r:id="rId8"/>
    <sheet name="PEPL" sheetId="4" r:id="rId9"/>
    <sheet name="TRKL" sheetId="5" r:id="rId10"/>
    <sheet name="ANRMeter" sheetId="10" r:id="rId11"/>
    <sheet name="Meters" sheetId="11" r:id="rId12"/>
    <sheet name="NGPLMeters" sheetId="12" r:id="rId13"/>
  </sheets>
  <definedNames>
    <definedName name="_xlnm.Print_Titles" localSheetId="6">NBorder!$A:$A</definedName>
    <definedName name="_xlnm.Print_Titles" localSheetId="5">NNG!$1:$5</definedName>
  </definedNames>
  <calcPr calcId="0" fullCalcOnLoad="1"/>
</workbook>
</file>

<file path=xl/calcChain.xml><?xml version="1.0" encoding="utf-8"?>
<calcChain xmlns="http://schemas.openxmlformats.org/spreadsheetml/2006/main">
  <c r="C1" i="1" l="1"/>
  <c r="C2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J26" i="2"/>
  <c r="J27" i="2"/>
  <c r="J28" i="2"/>
  <c r="C1" i="6"/>
  <c r="C2" i="6"/>
  <c r="C1" i="7"/>
  <c r="C2" i="7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B1" i="4"/>
  <c r="B2" i="4"/>
  <c r="G10" i="4"/>
  <c r="D16" i="4"/>
  <c r="E16" i="4"/>
  <c r="H16" i="4"/>
  <c r="D17" i="4"/>
  <c r="E17" i="4"/>
  <c r="H17" i="4"/>
  <c r="D18" i="4"/>
  <c r="E18" i="4"/>
  <c r="H18" i="4"/>
  <c r="D19" i="4"/>
  <c r="E19" i="4"/>
  <c r="H19" i="4"/>
  <c r="D20" i="4"/>
  <c r="E20" i="4"/>
  <c r="H20" i="4"/>
  <c r="D21" i="4"/>
  <c r="E21" i="4"/>
  <c r="H21" i="4"/>
  <c r="D22" i="4"/>
  <c r="E22" i="4"/>
  <c r="H22" i="4"/>
  <c r="D23" i="4"/>
  <c r="E23" i="4"/>
  <c r="H23" i="4"/>
  <c r="D24" i="4"/>
  <c r="E24" i="4"/>
  <c r="H24" i="4"/>
  <c r="D25" i="4"/>
  <c r="E25" i="4"/>
  <c r="H25" i="4"/>
  <c r="C3" i="5"/>
  <c r="C4" i="5"/>
  <c r="C14" i="5"/>
  <c r="D14" i="5"/>
  <c r="E14" i="5"/>
  <c r="F14" i="5"/>
  <c r="D19" i="5"/>
  <c r="E19" i="5"/>
  <c r="F19" i="5"/>
  <c r="E24" i="5"/>
  <c r="F24" i="5"/>
  <c r="F29" i="5"/>
</calcChain>
</file>

<file path=xl/sharedStrings.xml><?xml version="1.0" encoding="utf-8"?>
<sst xmlns="http://schemas.openxmlformats.org/spreadsheetml/2006/main" count="1021" uniqueCount="488">
  <si>
    <t>ACA</t>
  </si>
  <si>
    <t>GRI</t>
  </si>
  <si>
    <t>OFF PEAK/PEAK RATES</t>
  </si>
  <si>
    <t>DELIVERIES</t>
  </si>
  <si>
    <t>RECEIPT</t>
  </si>
  <si>
    <t>SE</t>
  </si>
  <si>
    <t>ML-2</t>
  </si>
  <si>
    <t>ML-3</t>
  </si>
  <si>
    <t>SW</t>
  </si>
  <si>
    <t>ML-5</t>
  </si>
  <si>
    <t>ML-6</t>
  </si>
  <si>
    <t>ML-7</t>
  </si>
  <si>
    <t>FUEL %</t>
  </si>
  <si>
    <t>SE-ML-2</t>
  </si>
  <si>
    <t>SE-ML-3</t>
  </si>
  <si>
    <t>SW-ML-5</t>
  </si>
  <si>
    <t>SW-ML-6</t>
  </si>
  <si>
    <t>MAJOR DELIVERY POINT LOCATIONS</t>
  </si>
  <si>
    <t>JOLIET-NGPL</t>
  </si>
  <si>
    <t>MI 7</t>
  </si>
  <si>
    <t>EAST JOLIET</t>
  </si>
  <si>
    <t>FRENCH LICK-TX EASTERN</t>
  </si>
  <si>
    <t>ME 3</t>
  </si>
  <si>
    <t>SHELBYVILLE</t>
  </si>
  <si>
    <t>CHRISNEY-MGT</t>
  </si>
  <si>
    <t>CENTERVILLE</t>
  </si>
  <si>
    <t>MW 6</t>
  </si>
  <si>
    <t>KROTZ SPRINGS-FL IC</t>
  </si>
  <si>
    <t>SE 2 A</t>
  </si>
  <si>
    <t>ST LAUNDRY-TX EAST</t>
  </si>
  <si>
    <t>PATTERSON - TRUNK DEL</t>
  </si>
  <si>
    <t>SE 2 B</t>
  </si>
  <si>
    <t>CENTERVILLE LA</t>
  </si>
  <si>
    <t>CRYSTAL FALLS-GT LAKES</t>
  </si>
  <si>
    <t>WI 7</t>
  </si>
  <si>
    <t>DEFIANCE-PEPL REC &amp; DEL</t>
  </si>
  <si>
    <t>ME 3 A</t>
  </si>
  <si>
    <t>PAULDING-COL GAS</t>
  </si>
  <si>
    <t>LEBANON-CNG</t>
  </si>
  <si>
    <t>LEBANON/SPRINGBORO INT</t>
  </si>
  <si>
    <t>LEBANON-TX EAST</t>
  </si>
  <si>
    <t>JANESVILLE-NNG IC REC</t>
  </si>
  <si>
    <t>WI 7 B</t>
  </si>
  <si>
    <t>GREENSBURG-NNG  REC</t>
  </si>
  <si>
    <t>SW 4 A</t>
  </si>
  <si>
    <t>WILLOW RUN DEL</t>
  </si>
  <si>
    <t>MI 7 A</t>
  </si>
  <si>
    <t>FARWELL-GT LAKES</t>
  </si>
  <si>
    <t>MI 7 E</t>
  </si>
  <si>
    <t>MAUMEE S &amp; N-EAST OHIO</t>
  </si>
  <si>
    <t>KALKASKA TO MICHCON</t>
  </si>
  <si>
    <t>MI 7 T</t>
  </si>
  <si>
    <t>NORAM PERRYVILLE</t>
  </si>
  <si>
    <t>ME 2 B</t>
  </si>
  <si>
    <t>MIDCON MKTG CENTER R&amp;D</t>
  </si>
  <si>
    <t>SW4 B</t>
  </si>
  <si>
    <t>MARSHFIELD - VIKING</t>
  </si>
  <si>
    <t>WI 7 H</t>
  </si>
  <si>
    <t>EUNICE - TRANSCO</t>
  </si>
  <si>
    <t>SLAUGHTERS-TGT DEL</t>
  </si>
  <si>
    <t>S WOODSTOCK-NGPL DEL</t>
  </si>
  <si>
    <t>WI 7 A</t>
  </si>
  <si>
    <t xml:space="preserve"> </t>
  </si>
  <si>
    <t xml:space="preserve">                             OFF PEAK/PEAK RATES</t>
  </si>
  <si>
    <t xml:space="preserve">                            DELIVERIES</t>
  </si>
  <si>
    <t>INTERRUPTIBLE TRANSPORT (IT)</t>
  </si>
  <si>
    <t>FIRM TRANSPORT (FT)</t>
  </si>
  <si>
    <t xml:space="preserve">  DELIVERIES</t>
  </si>
  <si>
    <t>****Gas originating from the SE gathering area will incur an incremental $.0413/dth. (GT&amp;C 68G)</t>
  </si>
  <si>
    <t>ACA and GRI must be added to above IT rates wherever applicable.</t>
  </si>
  <si>
    <t>Miles of Haul</t>
  </si>
  <si>
    <t>Up to 75</t>
  </si>
  <si>
    <t>greater than 75-150</t>
  </si>
  <si>
    <t>greater than 150-225</t>
  </si>
  <si>
    <t>greater than 225-300</t>
  </si>
  <si>
    <t>greater than 300-375</t>
  </si>
  <si>
    <t>greater than 375-450</t>
  </si>
  <si>
    <t>greater than 450-525</t>
  </si>
  <si>
    <t>greater than 525-600</t>
  </si>
  <si>
    <t>greater than 600-675</t>
  </si>
  <si>
    <t>greater than 675-750</t>
  </si>
  <si>
    <t>greater than 750-825</t>
  </si>
  <si>
    <t>greater than 825-900</t>
  </si>
  <si>
    <t>greater than 900-975</t>
  </si>
  <si>
    <t>Delivery</t>
  </si>
  <si>
    <t>Receipt</t>
  </si>
  <si>
    <t>Western</t>
  </si>
  <si>
    <t>Central</t>
  </si>
  <si>
    <t>Eastern</t>
  </si>
  <si>
    <t>***Sithe has different utilization rates</t>
  </si>
  <si>
    <t>Fuel Cost</t>
  </si>
  <si>
    <t xml:space="preserve">                 UTILIZATION RATES**</t>
  </si>
  <si>
    <t>Fuel</t>
  </si>
  <si>
    <t xml:space="preserve">                 UTILIZATION RATES</t>
  </si>
  <si>
    <t>***Incremental usage  for secondary delivery points</t>
  </si>
  <si>
    <t>(Change monthly - posted on website)</t>
  </si>
  <si>
    <t>OUT of  ZONE Fees</t>
  </si>
  <si>
    <t>West to West diverted to East</t>
  </si>
  <si>
    <t>West to West diverted to Central</t>
  </si>
  <si>
    <t>West to Central diverted to East</t>
  </si>
  <si>
    <t>East to East diverted to West</t>
  </si>
  <si>
    <t>East to East diverted to Central</t>
  </si>
  <si>
    <t>Commodity</t>
  </si>
  <si>
    <t>Base Rate</t>
  </si>
  <si>
    <t>Max Rate</t>
  </si>
  <si>
    <t>Min Rate</t>
  </si>
  <si>
    <t>Fuel Rate</t>
  </si>
  <si>
    <t>Fuel Tracker</t>
  </si>
  <si>
    <t>*** NO ACA or GRI</t>
  </si>
  <si>
    <t>Field Zone</t>
  </si>
  <si>
    <t>Comm</t>
  </si>
  <si>
    <t>Market Zone</t>
  </si>
  <si>
    <t>Access Charge</t>
  </si>
  <si>
    <t>Zn 1-100</t>
  </si>
  <si>
    <t>Zn 101-200</t>
  </si>
  <si>
    <t>Zn 201-300</t>
  </si>
  <si>
    <t>Zn 301-400</t>
  </si>
  <si>
    <t>Zn 401-500</t>
  </si>
  <si>
    <t>Zn 501-600</t>
  </si>
  <si>
    <t>Zn 601-700</t>
  </si>
  <si>
    <t>Zn 701-800</t>
  </si>
  <si>
    <t>Zn 801-900</t>
  </si>
  <si>
    <t>Zn 901-1000</t>
  </si>
  <si>
    <t>Miles</t>
  </si>
  <si>
    <t>(Fld zone to Haven)</t>
  </si>
  <si>
    <t>(from Haven)</t>
  </si>
  <si>
    <t>Fld Zn to downstream Haven</t>
  </si>
  <si>
    <t>***Fuel same as FT rates</t>
  </si>
  <si>
    <t>Minimun commodity rates equate to FT rates</t>
  </si>
  <si>
    <t>Gathering Charge</t>
  </si>
  <si>
    <t>Zone 1A</t>
  </si>
  <si>
    <t>Zone 1B</t>
  </si>
  <si>
    <t>Zone 2</t>
  </si>
  <si>
    <t>Peak</t>
  </si>
  <si>
    <t>Off Peak</t>
  </si>
  <si>
    <t>Fuel rates are the same as FT schedule.</t>
  </si>
  <si>
    <t>Market</t>
  </si>
  <si>
    <t>Iowa-Ilinois</t>
  </si>
  <si>
    <t>Gulf Coast</t>
  </si>
  <si>
    <t>Amarillo</t>
  </si>
  <si>
    <t>Mid-Continent</t>
  </si>
  <si>
    <t>Texok</t>
  </si>
  <si>
    <t>LA</t>
  </si>
  <si>
    <t>S. Texas</t>
  </si>
  <si>
    <t>Permian</t>
  </si>
  <si>
    <t>Offpeak</t>
  </si>
  <si>
    <t>Iowa-Illinois</t>
  </si>
  <si>
    <t>Comm to Pool</t>
  </si>
  <si>
    <t>Fuel to Pool</t>
  </si>
  <si>
    <t>MidContinent</t>
  </si>
  <si>
    <t>Louisiana</t>
  </si>
  <si>
    <t>South Texas</t>
  </si>
  <si>
    <t>Monchy</t>
  </si>
  <si>
    <t>Aberd</t>
  </si>
  <si>
    <t>Welc</t>
  </si>
  <si>
    <t>Vent</t>
  </si>
  <si>
    <t>Mars</t>
  </si>
  <si>
    <t>Hebr</t>
  </si>
  <si>
    <t>Buwb</t>
  </si>
  <si>
    <t>Glen</t>
  </si>
  <si>
    <t>Webs</t>
  </si>
  <si>
    <t>Ivan</t>
  </si>
  <si>
    <t>Ledy</t>
  </si>
  <si>
    <t>Milb</t>
  </si>
  <si>
    <t>West</t>
  </si>
  <si>
    <t>Watf</t>
  </si>
  <si>
    <t>Harp</t>
  </si>
  <si>
    <t>Beam</t>
  </si>
  <si>
    <t>Tama</t>
  </si>
  <si>
    <t>Aman</t>
  </si>
  <si>
    <t>Grun</t>
  </si>
  <si>
    <t>Mina</t>
  </si>
  <si>
    <t>Lint</t>
  </si>
  <si>
    <t>Bube</t>
  </si>
  <si>
    <t>Bala</t>
  </si>
  <si>
    <t>Wind</t>
  </si>
  <si>
    <t>Warn</t>
  </si>
  <si>
    <t>Sask</t>
  </si>
  <si>
    <t>Manh</t>
  </si>
  <si>
    <t>Tyle</t>
  </si>
  <si>
    <t>Wate</t>
  </si>
  <si>
    <t>DELIVERY</t>
  </si>
  <si>
    <t>Welco</t>
  </si>
  <si>
    <t>Ventura</t>
  </si>
  <si>
    <t>Marsh</t>
  </si>
  <si>
    <t>Hebro</t>
  </si>
  <si>
    <t>Wbib</t>
  </si>
  <si>
    <t>Glenu</t>
  </si>
  <si>
    <t>Webst</t>
  </si>
  <si>
    <t>Ivanh</t>
  </si>
  <si>
    <t>Ledya</t>
  </si>
  <si>
    <t>Milba</t>
  </si>
  <si>
    <t>Westb</t>
  </si>
  <si>
    <t>Watfo</t>
  </si>
  <si>
    <t>Harper</t>
  </si>
  <si>
    <t>Beama</t>
  </si>
  <si>
    <t>Tamai</t>
  </si>
  <si>
    <t>Amana</t>
  </si>
  <si>
    <t>Grund</t>
  </si>
  <si>
    <t>Minas</t>
  </si>
  <si>
    <t>Linto</t>
  </si>
  <si>
    <t>Bubea</t>
  </si>
  <si>
    <t>Balat</t>
  </si>
  <si>
    <t>Windo</t>
  </si>
  <si>
    <t>Warne</t>
  </si>
  <si>
    <t>Saska</t>
  </si>
  <si>
    <t>Iowac</t>
  </si>
  <si>
    <t>Daven</t>
  </si>
  <si>
    <t>Proph</t>
  </si>
  <si>
    <t>Troyg</t>
  </si>
  <si>
    <t>Chann</t>
  </si>
  <si>
    <t>Willco</t>
  </si>
  <si>
    <t>Manha</t>
  </si>
  <si>
    <t>Manhs</t>
  </si>
  <si>
    <t>Tyler</t>
  </si>
  <si>
    <t>Water</t>
  </si>
  <si>
    <t>Gpnic</t>
  </si>
  <si>
    <t>Gppeo</t>
  </si>
  <si>
    <t>(Change Monthly)</t>
  </si>
  <si>
    <t>***Only fuel charge</t>
  </si>
  <si>
    <t>DELIVERY DISTRICT</t>
  </si>
  <si>
    <t>DISTRICT</t>
  </si>
  <si>
    <t>16A</t>
  </si>
  <si>
    <t>16B</t>
  </si>
  <si>
    <t>TI</t>
  </si>
  <si>
    <t>TF</t>
  </si>
  <si>
    <t>M/L FUEL</t>
  </si>
  <si>
    <t>FIELD FUEL</t>
  </si>
  <si>
    <t>FIRM (FT) and INTERRUPTIBLE TRANSPORT (IT)</t>
  </si>
  <si>
    <t>ANR</t>
  </si>
  <si>
    <t>Acadian</t>
  </si>
  <si>
    <t>Franklin</t>
  </si>
  <si>
    <t>Bridgeline</t>
  </si>
  <si>
    <t>Riverway</t>
  </si>
  <si>
    <t>CIG/NGPL</t>
  </si>
  <si>
    <t>Beaver</t>
  </si>
  <si>
    <t>16453/16435(4)</t>
  </si>
  <si>
    <t>Columbia Gas</t>
  </si>
  <si>
    <t>Monclova</t>
  </si>
  <si>
    <t>ML7</t>
  </si>
  <si>
    <t>Maumee N</t>
  </si>
  <si>
    <t>Lebanon</t>
  </si>
  <si>
    <t>ML3</t>
  </si>
  <si>
    <t>Paulding</t>
  </si>
  <si>
    <t>CNG</t>
  </si>
  <si>
    <t>HIOS</t>
  </si>
  <si>
    <t>Various</t>
  </si>
  <si>
    <t>Florida</t>
  </si>
  <si>
    <t>Krotz Springs</t>
  </si>
  <si>
    <t>Koch</t>
  </si>
  <si>
    <t>Centerville</t>
  </si>
  <si>
    <t>GRLK</t>
  </si>
  <si>
    <t>Farwell</t>
  </si>
  <si>
    <t>11616/48644</t>
  </si>
  <si>
    <t>Crystal Falls</t>
  </si>
  <si>
    <t>11611/40844</t>
  </si>
  <si>
    <t>LIG</t>
  </si>
  <si>
    <t>Patterson</t>
  </si>
  <si>
    <t>NGPL</t>
  </si>
  <si>
    <t>Joliet</t>
  </si>
  <si>
    <t>Lake Arthur</t>
  </si>
  <si>
    <t>74629/7694</t>
  </si>
  <si>
    <t>NNG</t>
  </si>
  <si>
    <t>Janesville</t>
  </si>
  <si>
    <t>Greensburg</t>
  </si>
  <si>
    <t>34887/90017</t>
  </si>
  <si>
    <t>PEPL</t>
  </si>
  <si>
    <t>Defiance</t>
  </si>
  <si>
    <t>Sonat</t>
  </si>
  <si>
    <t>Shady Side</t>
  </si>
  <si>
    <t>10369/33400</t>
  </si>
  <si>
    <t>Stingray</t>
  </si>
  <si>
    <t>Stingray Int</t>
  </si>
  <si>
    <t>TX Gas</t>
  </si>
  <si>
    <t>Eunice</t>
  </si>
  <si>
    <t>Trunkline</t>
  </si>
  <si>
    <t>48640/40317</t>
  </si>
  <si>
    <t>UTOS</t>
  </si>
  <si>
    <t>Viking</t>
  </si>
  <si>
    <t>Marshfield</t>
  </si>
  <si>
    <t>Zone</t>
  </si>
  <si>
    <t>Consumers</t>
  </si>
  <si>
    <t>Stag Lake</t>
  </si>
  <si>
    <t>Illinois Power</t>
  </si>
  <si>
    <t>Michcon</t>
  </si>
  <si>
    <t>Willow</t>
  </si>
  <si>
    <t>Colombus</t>
  </si>
  <si>
    <t>NICOR</t>
  </si>
  <si>
    <t>Shorewood</t>
  </si>
  <si>
    <t>Peoples</t>
  </si>
  <si>
    <t>E. Joliet</t>
  </si>
  <si>
    <t>Location</t>
  </si>
  <si>
    <t>Meter (RC/DV)</t>
  </si>
  <si>
    <t>Pipeline Int</t>
  </si>
  <si>
    <t>Name</t>
  </si>
  <si>
    <t>Throughput</t>
  </si>
  <si>
    <t>Kaulkaska</t>
  </si>
  <si>
    <t>Reliant</t>
  </si>
  <si>
    <t>Perryville</t>
  </si>
  <si>
    <t>ML2</t>
  </si>
  <si>
    <t>MDMC</t>
  </si>
  <si>
    <t>TX Eastern</t>
  </si>
  <si>
    <t>Woodstock</t>
  </si>
  <si>
    <t>Slaughters</t>
  </si>
  <si>
    <t>French Lick</t>
  </si>
  <si>
    <t>TGT</t>
  </si>
  <si>
    <t>MGT</t>
  </si>
  <si>
    <t>Chrisney</t>
  </si>
  <si>
    <t>St. Laundry</t>
  </si>
  <si>
    <t>GREAT LAKES</t>
  </si>
  <si>
    <t>Carlton</t>
  </si>
  <si>
    <t>St. Clair</t>
  </si>
  <si>
    <t>Emerson</t>
  </si>
  <si>
    <t>Mileage</t>
  </si>
  <si>
    <t>Bell River</t>
  </si>
  <si>
    <t>Chippewa</t>
  </si>
  <si>
    <t>West Zone</t>
  </si>
  <si>
    <t>Central Zone</t>
  </si>
  <si>
    <t>Fortune Lake</t>
  </si>
  <si>
    <t>S. St. Marie- Michcon</t>
  </si>
  <si>
    <t>Sault St. Marie - TCPL</t>
  </si>
  <si>
    <t>Eastern Zone</t>
  </si>
  <si>
    <t>Goose Creek</t>
  </si>
  <si>
    <t>R/D</t>
  </si>
  <si>
    <t>R</t>
  </si>
  <si>
    <t>D</t>
  </si>
  <si>
    <t>WNG</t>
  </si>
  <si>
    <t>Texas Gas</t>
  </si>
  <si>
    <t>Point</t>
  </si>
  <si>
    <t>Pool</t>
  </si>
  <si>
    <t>ANR- Perryville</t>
  </si>
  <si>
    <t>MRT-Glendale</t>
  </si>
  <si>
    <t xml:space="preserve">South </t>
  </si>
  <si>
    <t>MRT-Perryville</t>
  </si>
  <si>
    <t>D/R</t>
  </si>
  <si>
    <t>NGPL-Hot Springs</t>
  </si>
  <si>
    <t>NNG - Red Moon</t>
  </si>
  <si>
    <t>W1AD</t>
  </si>
  <si>
    <t>Tenn-100 Perry</t>
  </si>
  <si>
    <t>TGT - Helena</t>
  </si>
  <si>
    <t>NE</t>
  </si>
  <si>
    <t>Valero  - Panola</t>
  </si>
  <si>
    <t>Valero - Spray Berry</t>
  </si>
  <si>
    <t>WNG - Jane</t>
  </si>
  <si>
    <t>North</t>
  </si>
  <si>
    <t>Major Delivery Points</t>
  </si>
  <si>
    <t>Field</t>
  </si>
  <si>
    <t>Col Gulf</t>
  </si>
  <si>
    <t>Manchester</t>
  </si>
  <si>
    <t>Florida Gas</t>
  </si>
  <si>
    <t>Potamac</t>
  </si>
  <si>
    <t>Midwestern</t>
  </si>
  <si>
    <t>Lakeside</t>
  </si>
  <si>
    <t>Shadyside</t>
  </si>
  <si>
    <t>Tenn</t>
  </si>
  <si>
    <t>Lick Creek</t>
  </si>
  <si>
    <t>Texas Eastern</t>
  </si>
  <si>
    <t>Tuscola</t>
  </si>
  <si>
    <t>Dyersburg</t>
  </si>
  <si>
    <t>Epps</t>
  </si>
  <si>
    <t>Storage</t>
  </si>
  <si>
    <t>Shaw</t>
  </si>
  <si>
    <t>Bourbon</t>
  </si>
  <si>
    <t>Noram In&amp; Out</t>
  </si>
  <si>
    <t>Meter</t>
  </si>
  <si>
    <t>Segment</t>
  </si>
  <si>
    <t>None</t>
  </si>
  <si>
    <t>NNG/NGPL Mills</t>
  </si>
  <si>
    <t>A M/L</t>
  </si>
  <si>
    <t>NGPL/TPC Gage</t>
  </si>
  <si>
    <t>ANR/NGPL So Joliet #1 Will</t>
  </si>
  <si>
    <t>IO/IL</t>
  </si>
  <si>
    <t>MDWN/NGPL Channahon Will</t>
  </si>
  <si>
    <t>N BORDER/NGPL Harper Keokuk</t>
  </si>
  <si>
    <t>STINGRAY/NGPL Cameron</t>
  </si>
  <si>
    <t xml:space="preserve">  LA</t>
  </si>
  <si>
    <t>UTOS/NGPL Cameron</t>
  </si>
  <si>
    <t xml:space="preserve">      LA    </t>
  </si>
  <si>
    <t>PEPL/NGPL Clark</t>
  </si>
  <si>
    <t>MIDC</t>
  </si>
  <si>
    <t>TRANSOK/NGPL Wheeler</t>
  </si>
  <si>
    <t>CIG/NGPL Forgan Beaver</t>
  </si>
  <si>
    <t>MARATHON/NGPL Ind Basin Plt</t>
  </si>
  <si>
    <t>PERM</t>
  </si>
  <si>
    <t>HPL/NGPL Jim Hogg</t>
  </si>
  <si>
    <t>STX</t>
  </si>
  <si>
    <t>HPL/NGPL Riverside Nueces</t>
  </si>
  <si>
    <t>TPC CORP/NGPL Moss Bluff</t>
  </si>
  <si>
    <t>TXOK</t>
  </si>
  <si>
    <t>DELHI/NGPL Goodrich</t>
  </si>
  <si>
    <t>ENOGEX/NGPL Latimer</t>
  </si>
  <si>
    <t>TRANSOK/NGPL Bryan</t>
  </si>
  <si>
    <t>SABINEPL/NGPL Henry Plt Verm</t>
  </si>
  <si>
    <t xml:space="preserve"> LA</t>
  </si>
  <si>
    <t>TET/NGPL Inter #2 Cameron</t>
  </si>
  <si>
    <t>ANR/NGPL Lake Arthur Cameron</t>
  </si>
  <si>
    <t>FLA GAS/NGPL Vermilion</t>
  </si>
  <si>
    <t xml:space="preserve">       LA     </t>
  </si>
  <si>
    <t>COL GULF/NGPL Chalkley Camer</t>
  </si>
  <si>
    <t>COL GULF/NGPL Pecan Lake Cam</t>
  </si>
  <si>
    <t>SONAT/NGPL Erath</t>
  </si>
  <si>
    <t>-102,000#</t>
  </si>
  <si>
    <t>TRUNKLINE/NGPL Lakeside Cam</t>
  </si>
  <si>
    <t>TGT/NGPL Lowry Cameron</t>
  </si>
  <si>
    <t>KOCHGATE/NGPL Deep Lake Cm</t>
  </si>
  <si>
    <t>KOCHGATE/NGPL Erath Verm</t>
  </si>
  <si>
    <t>ACADIAN/NGPL Inter #2 Verm</t>
  </si>
  <si>
    <t>COL GULF/NGPL Erath Verm</t>
  </si>
  <si>
    <t>CROSSROAD/NGPL Lake</t>
  </si>
  <si>
    <t>MKT</t>
  </si>
  <si>
    <t>ANR/NGPL So Joliet #2 Will</t>
  </si>
  <si>
    <t>EL PASO/NGPL Jal Lea</t>
  </si>
  <si>
    <t>FL GAS/NGPL Jefferson</t>
  </si>
  <si>
    <t>CHANNEL/NGPL Devers Liberty</t>
  </si>
  <si>
    <t>WEPCO</t>
  </si>
  <si>
    <t>*  Capacities:  Delivery Points are represented by Negative Volumes; Receipt Points have Positive Volumes.</t>
  </si>
  <si>
    <t>#  Sonat/NGPL Erath Point is currently non - nominatable.</t>
  </si>
  <si>
    <t>Effective: April 1,2000</t>
  </si>
  <si>
    <t>Minoo</t>
  </si>
  <si>
    <t>"ADDITIONAL"</t>
  </si>
  <si>
    <t xml:space="preserve">Off Peak </t>
  </si>
  <si>
    <t>**As of 4/1/00</t>
  </si>
  <si>
    <t>Nov-Mar</t>
  </si>
  <si>
    <t>Mich/St Clair</t>
  </si>
  <si>
    <t>Sithe Demand</t>
  </si>
  <si>
    <t>Elnic</t>
  </si>
  <si>
    <t>Elpeo</t>
  </si>
  <si>
    <t>Wilto</t>
  </si>
  <si>
    <t>Iowa</t>
  </si>
  <si>
    <t>Dave</t>
  </si>
  <si>
    <t>Prop</t>
  </si>
  <si>
    <t>Troy</t>
  </si>
  <si>
    <t>Mino</t>
  </si>
  <si>
    <t>Chan</t>
  </si>
  <si>
    <t>Willc</t>
  </si>
  <si>
    <t>Mans</t>
  </si>
  <si>
    <t>Gppe</t>
  </si>
  <si>
    <t>Wilt</t>
  </si>
  <si>
    <t>sithe points</t>
  </si>
  <si>
    <t>Pony Express (PNYEX)</t>
  </si>
  <si>
    <t>Bourbon (PBRBN)</t>
  </si>
  <si>
    <t>Illinois Power (ILLPW)</t>
  </si>
  <si>
    <t>Indiana Gas (INGAS)</t>
  </si>
  <si>
    <t>Michigan Gas Storage (MGS)</t>
  </si>
  <si>
    <t>ANR Defiance (ANRDF)</t>
  </si>
  <si>
    <t>Nipsco Defiance (CRSRD)</t>
  </si>
  <si>
    <t>Columbia Gas (COLGA)</t>
  </si>
  <si>
    <t>Columbia Gas Ohio (COLOH)</t>
  </si>
  <si>
    <t>NGPL Moultrie (NGPLM)</t>
  </si>
  <si>
    <t>DP&amp;L #2 (02830)</t>
  </si>
  <si>
    <t>DP&amp;L #3 (02559)</t>
  </si>
  <si>
    <t>Michcon (MCON)</t>
  </si>
  <si>
    <t>East Ohio (EOHIO)</t>
  </si>
  <si>
    <t>Union Electric (UNELE)</t>
  </si>
  <si>
    <t>Missouri Public Serv (MOPUB)</t>
  </si>
  <si>
    <t>TRUNKLINE</t>
  </si>
  <si>
    <t>Union Windsor Canada (UNION)</t>
  </si>
  <si>
    <t>Missouri Gas Energy (MGEMO)</t>
  </si>
  <si>
    <t>Central Ill Pub Serv (CIPS)</t>
  </si>
  <si>
    <t>Dayton Power and Light (DAYPL)</t>
  </si>
  <si>
    <t>Lebanon  Lateral-TETCO (02821)</t>
  </si>
  <si>
    <t>RELIANT</t>
  </si>
  <si>
    <t>Reciprocal</t>
  </si>
  <si>
    <t>Sithe GRI</t>
  </si>
  <si>
    <t>note: add this when using sithe transport &amp; going to GRI point</t>
  </si>
  <si>
    <t>REACHBACK CALCULATION ON SITHE CONTRACT</t>
  </si>
  <si>
    <t>Segment 1</t>
  </si>
  <si>
    <t>R/B Fee</t>
  </si>
  <si>
    <t>Utilization</t>
  </si>
  <si>
    <t>Segment 2</t>
  </si>
  <si>
    <t>**Segment 1 - Emerson to Farwell</t>
  </si>
  <si>
    <t>**Segment 2 - Farwell to St Clair</t>
  </si>
  <si>
    <t>PARKING RATES</t>
  </si>
  <si>
    <t>$.03 GOING IN</t>
  </si>
  <si>
    <t>$.003 ON DAILY BALANCE</t>
  </si>
  <si>
    <t>-</t>
  </si>
  <si>
    <t>BRM/St.Clair</t>
  </si>
  <si>
    <t>BRM</t>
  </si>
  <si>
    <t>ST.Clair</t>
  </si>
  <si>
    <t>TRANSPORT PATH</t>
  </si>
  <si>
    <t>Muhonville</t>
  </si>
  <si>
    <t>TOT Pool</t>
  </si>
  <si>
    <t>Western Farmers</t>
  </si>
  <si>
    <t>Comment</t>
  </si>
  <si>
    <t>No incremental Fee</t>
  </si>
  <si>
    <t>Rate can be negotiable</t>
  </si>
  <si>
    <t xml:space="preserve">TOG or </t>
  </si>
  <si>
    <t>other Inter/Intrastate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</si>
</sst>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6" formatCode="#,##0.0000"/>
    <numFmt numFmtId="167" formatCode="&quot;$&quot;#,##0.0000"/>
    <numFmt numFmtId="168" formatCode="0.0000%"/>
    <numFmt numFmtId="171" formatCode="&quot;$&quot;#,##0.00000"/>
    <numFmt numFmtId="173" formatCode="#,##0.000"/>
    <numFmt numFmtId="175" formatCode="0.00000%"/>
    <numFmt numFmtId="177" formatCode="_(* #,##0.00000_);_(* \(#,##0.00000\);_(* &quot;-&quot;?????_);_(@_)"/>
    <numFmt numFmtId="178" formatCode="0.0%"/>
    <numFmt numFmtId="182" formatCode="_(&quot;$&quot;* #,##0.0000_);_(&quot;$&quot;* \(#,##0.0000\);_(&quot;$&quot;* &quot;-&quot;??_);_(@_)"/>
    <numFmt numFmtId="186" formatCode="_(* #,##0_);_(* \(#,##0\);_(* &quot;-&quot;??_);_(@_)"/>
    <numFmt numFmtId="188" formatCode="_(* #,##0.0000_);_(* \(#,##0.0000\);_(* &quot;-&quot;??_);_(@_)"/>
    <numFmt numFmtId="189" formatCode="_(&quot;$&quot;* #,##0.00000_);_(&quot;$&quot;* \(#,##0.00000\);_(&quot;$&quot;* &quot;-&quot;??_);_(@_)"/>
    <numFmt numFmtId="193" formatCode="_(* #,##0.00000_);_(* \(#,##0.00000\);_(* &quot;-&quot;??_);_(@_)"/>
    <numFmt numFmtId="195" formatCode="0.000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</font>
    <font>
      <b/>
      <sz val="9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167" fontId="0" fillId="0" borderId="0" xfId="0" applyNumberFormat="1"/>
    <xf numFmtId="166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/>
    <xf numFmtId="166" fontId="4" fillId="0" borderId="1" xfId="0" applyNumberFormat="1" applyFont="1" applyBorder="1" applyAlignment="1">
      <alignment horizontal="center"/>
    </xf>
    <xf numFmtId="0" fontId="0" fillId="2" borderId="0" xfId="0" applyFill="1"/>
    <xf numFmtId="2" fontId="0" fillId="2" borderId="0" xfId="0" applyNumberFormat="1" applyFill="1"/>
    <xf numFmtId="166" fontId="0" fillId="0" borderId="0" xfId="0" applyNumberFormat="1" applyFill="1"/>
    <xf numFmtId="0" fontId="0" fillId="0" borderId="0" xfId="0" applyFill="1"/>
    <xf numFmtId="0" fontId="4" fillId="0" borderId="0" xfId="0" applyFont="1" applyFill="1"/>
    <xf numFmtId="0" fontId="4" fillId="2" borderId="0" xfId="0" applyFont="1" applyFill="1"/>
    <xf numFmtId="0" fontId="7" fillId="2" borderId="0" xfId="0" applyFont="1" applyFill="1"/>
    <xf numFmtId="167" fontId="0" fillId="0" borderId="0" xfId="0" applyNumberFormat="1" applyFill="1"/>
    <xf numFmtId="167" fontId="7" fillId="0" borderId="0" xfId="0" applyNumberFormat="1" applyFont="1" applyFill="1"/>
    <xf numFmtId="0" fontId="7" fillId="0" borderId="0" xfId="0" applyFont="1" applyFill="1"/>
    <xf numFmtId="0" fontId="4" fillId="2" borderId="2" xfId="0" applyFont="1" applyFill="1" applyBorder="1"/>
    <xf numFmtId="167" fontId="7" fillId="2" borderId="3" xfId="0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167" fontId="0" fillId="2" borderId="3" xfId="0" applyNumberFormat="1" applyFill="1" applyBorder="1"/>
    <xf numFmtId="0" fontId="0" fillId="2" borderId="4" xfId="0" applyFill="1" applyBorder="1"/>
    <xf numFmtId="0" fontId="8" fillId="0" borderId="0" xfId="0" applyFont="1"/>
    <xf numFmtId="171" fontId="0" fillId="0" borderId="0" xfId="0" applyNumberFormat="1"/>
    <xf numFmtId="0" fontId="4" fillId="2" borderId="5" xfId="0" applyFont="1" applyFill="1" applyBorder="1"/>
    <xf numFmtId="17" fontId="0" fillId="0" borderId="0" xfId="0" applyNumberFormat="1"/>
    <xf numFmtId="0" fontId="7" fillId="0" borderId="0" xfId="0" applyFont="1"/>
    <xf numFmtId="0" fontId="4" fillId="0" borderId="0" xfId="0" applyFont="1" applyFill="1" applyBorder="1"/>
    <xf numFmtId="167" fontId="0" fillId="0" borderId="0" xfId="0" applyNumberFormat="1" applyFill="1" applyBorder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/>
    <xf numFmtId="171" fontId="4" fillId="0" borderId="0" xfId="0" applyNumberFormat="1" applyFont="1"/>
    <xf numFmtId="171" fontId="0" fillId="0" borderId="5" xfId="0" applyNumberFormat="1" applyBorder="1"/>
    <xf numFmtId="0" fontId="4" fillId="0" borderId="0" xfId="0" applyFont="1" applyFill="1" applyAlignment="1">
      <alignment horizontal="center"/>
    </xf>
    <xf numFmtId="44" fontId="0" fillId="0" borderId="0" xfId="2" applyFont="1"/>
    <xf numFmtId="182" fontId="0" fillId="0" borderId="0" xfId="2" applyNumberFormat="1" applyFont="1"/>
    <xf numFmtId="10" fontId="0" fillId="0" borderId="0" xfId="3" applyNumberFormat="1" applyFont="1"/>
    <xf numFmtId="0" fontId="2" fillId="0" borderId="0" xfId="0" applyFont="1"/>
    <xf numFmtId="165" fontId="1" fillId="0" borderId="0" xfId="0" applyNumberFormat="1" applyFont="1"/>
    <xf numFmtId="165" fontId="1" fillId="0" borderId="0" xfId="0" applyNumberFormat="1" applyFont="1" applyFill="1"/>
    <xf numFmtId="165" fontId="7" fillId="0" borderId="0" xfId="0" applyNumberFormat="1" applyFont="1" applyFill="1"/>
    <xf numFmtId="0" fontId="1" fillId="0" borderId="0" xfId="0" applyFont="1" applyFill="1"/>
    <xf numFmtId="165" fontId="0" fillId="0" borderId="0" xfId="0" applyNumberFormat="1"/>
    <xf numFmtId="10" fontId="0" fillId="0" borderId="0" xfId="0" applyNumberFormat="1"/>
    <xf numFmtId="165" fontId="7" fillId="0" borderId="0" xfId="0" applyNumberFormat="1" applyFont="1"/>
    <xf numFmtId="0" fontId="7" fillId="0" borderId="0" xfId="0" applyFont="1" applyAlignment="1">
      <alignment horizontal="left"/>
    </xf>
    <xf numFmtId="168" fontId="4" fillId="0" borderId="0" xfId="0" applyNumberFormat="1" applyFont="1" applyFill="1"/>
    <xf numFmtId="17" fontId="0" fillId="0" borderId="0" xfId="0" applyNumberFormat="1" applyFill="1"/>
    <xf numFmtId="165" fontId="0" fillId="0" borderId="0" xfId="0" applyNumberFormat="1" applyFill="1"/>
    <xf numFmtId="10" fontId="0" fillId="0" borderId="0" xfId="3" applyNumberFormat="1" applyFont="1" applyFill="1"/>
    <xf numFmtId="10" fontId="4" fillId="0" borderId="0" xfId="0" applyNumberFormat="1" applyFont="1" applyFill="1"/>
    <xf numFmtId="10" fontId="0" fillId="2" borderId="0" xfId="3" applyNumberFormat="1" applyFont="1" applyFill="1"/>
    <xf numFmtId="165" fontId="7" fillId="2" borderId="0" xfId="0" applyNumberFormat="1" applyFont="1" applyFill="1"/>
    <xf numFmtId="182" fontId="7" fillId="0" borderId="0" xfId="2" applyNumberFormat="1" applyFont="1" applyFill="1"/>
    <xf numFmtId="182" fontId="0" fillId="0" borderId="0" xfId="2" applyNumberFormat="1" applyFont="1" applyFill="1"/>
    <xf numFmtId="0" fontId="9" fillId="0" borderId="0" xfId="0" applyFont="1" applyAlignment="1">
      <alignment horizontal="centerContinuous"/>
    </xf>
    <xf numFmtId="0" fontId="10" fillId="0" borderId="0" xfId="0" applyFont="1"/>
    <xf numFmtId="171" fontId="8" fillId="0" borderId="0" xfId="0" applyNumberFormat="1" applyFont="1"/>
    <xf numFmtId="0" fontId="4" fillId="3" borderId="0" xfId="0" applyFont="1" applyFill="1"/>
    <xf numFmtId="0" fontId="9" fillId="0" borderId="0" xfId="0" applyFont="1" applyFill="1" applyAlignment="1">
      <alignment horizontal="centerContinuous"/>
    </xf>
    <xf numFmtId="17" fontId="4" fillId="0" borderId="0" xfId="0" quotePrefix="1" applyNumberFormat="1" applyFont="1"/>
    <xf numFmtId="0" fontId="6" fillId="0" borderId="1" xfId="0" applyFont="1" applyBorder="1"/>
    <xf numFmtId="0" fontId="0" fillId="0" borderId="6" xfId="0" applyBorder="1"/>
    <xf numFmtId="178" fontId="0" fillId="0" borderId="0" xfId="0" applyNumberFormat="1"/>
    <xf numFmtId="178" fontId="0" fillId="0" borderId="6" xfId="0" applyNumberFormat="1" applyFill="1" applyBorder="1"/>
    <xf numFmtId="178" fontId="0" fillId="0" borderId="0" xfId="0" applyNumberFormat="1" applyFill="1"/>
    <xf numFmtId="0" fontId="4" fillId="0" borderId="7" xfId="0" applyFont="1" applyBorder="1"/>
    <xf numFmtId="0" fontId="4" fillId="0" borderId="1" xfId="0" applyFont="1" applyBorder="1"/>
    <xf numFmtId="0" fontId="0" fillId="0" borderId="8" xfId="0" applyBorder="1" applyAlignment="1">
      <alignment horizontal="centerContinuous"/>
    </xf>
    <xf numFmtId="4" fontId="0" fillId="0" borderId="0" xfId="1" applyNumberFormat="1" applyFont="1"/>
    <xf numFmtId="0" fontId="4" fillId="0" borderId="8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4" fillId="4" borderId="0" xfId="0" applyFont="1" applyFill="1"/>
    <xf numFmtId="178" fontId="0" fillId="4" borderId="6" xfId="0" applyNumberFormat="1" applyFill="1" applyBorder="1"/>
    <xf numFmtId="178" fontId="0" fillId="4" borderId="0" xfId="0" applyNumberFormat="1" applyFill="1"/>
    <xf numFmtId="178" fontId="0" fillId="3" borderId="6" xfId="0" applyNumberFormat="1" applyFill="1" applyBorder="1"/>
    <xf numFmtId="178" fontId="0" fillId="3" borderId="0" xfId="0" applyNumberFormat="1" applyFill="1"/>
    <xf numFmtId="178" fontId="0" fillId="5" borderId="0" xfId="0" applyNumberFormat="1" applyFill="1"/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168" fontId="1" fillId="0" borderId="0" xfId="0" applyNumberFormat="1" applyFont="1"/>
    <xf numFmtId="173" fontId="0" fillId="0" borderId="0" xfId="0" applyNumberFormat="1"/>
    <xf numFmtId="17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1" fillId="0" borderId="0" xfId="0" applyNumberFormat="1" applyFont="1" applyAlignment="1">
      <alignment horizontal="center"/>
    </xf>
    <xf numFmtId="3" fontId="0" fillId="0" borderId="0" xfId="0" applyNumberFormat="1"/>
    <xf numFmtId="10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11" fillId="0" borderId="0" xfId="0" applyFont="1"/>
    <xf numFmtId="17" fontId="4" fillId="0" borderId="0" xfId="0" applyNumberFormat="1" applyFont="1"/>
    <xf numFmtId="0" fontId="0" fillId="2" borderId="11" xfId="0" applyFill="1" applyBorder="1"/>
    <xf numFmtId="4" fontId="4" fillId="3" borderId="0" xfId="1" applyNumberFormat="1" applyFont="1" applyFill="1"/>
    <xf numFmtId="186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3" borderId="0" xfId="0" applyFill="1"/>
    <xf numFmtId="178" fontId="0" fillId="0" borderId="0" xfId="0" applyNumberFormat="1" applyFill="1" applyBorder="1"/>
    <xf numFmtId="178" fontId="0" fillId="3" borderId="0" xfId="0" applyNumberFormat="1" applyFill="1" applyBorder="1"/>
    <xf numFmtId="0" fontId="4" fillId="6" borderId="6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4" borderId="0" xfId="0" applyFont="1" applyFill="1" applyBorder="1"/>
    <xf numFmtId="178" fontId="0" fillId="4" borderId="0" xfId="0" applyNumberFormat="1" applyFill="1" applyBorder="1"/>
    <xf numFmtId="0" fontId="0" fillId="3" borderId="0" xfId="0" applyFill="1" applyBorder="1"/>
    <xf numFmtId="0" fontId="0" fillId="0" borderId="12" xfId="0" applyBorder="1"/>
    <xf numFmtId="0" fontId="7" fillId="0" borderId="0" xfId="0" applyFont="1" applyBorder="1"/>
    <xf numFmtId="0" fontId="4" fillId="7" borderId="0" xfId="0" applyFont="1" applyFill="1"/>
    <xf numFmtId="3" fontId="4" fillId="7" borderId="0" xfId="0" applyNumberFormat="1" applyFont="1" applyFill="1"/>
    <xf numFmtId="188" fontId="0" fillId="0" borderId="0" xfId="1" applyNumberFormat="1" applyFont="1"/>
    <xf numFmtId="182" fontId="0" fillId="0" borderId="0" xfId="0" applyNumberFormat="1"/>
    <xf numFmtId="189" fontId="0" fillId="0" borderId="0" xfId="0" applyNumberFormat="1"/>
    <xf numFmtId="188" fontId="0" fillId="2" borderId="0" xfId="1" applyNumberFormat="1" applyFont="1" applyFill="1"/>
    <xf numFmtId="188" fontId="7" fillId="2" borderId="0" xfId="1" applyNumberFormat="1" applyFont="1" applyFill="1"/>
    <xf numFmtId="0" fontId="0" fillId="8" borderId="10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3" fontId="0" fillId="8" borderId="13" xfId="0" applyNumberFormat="1" applyFill="1" applyBorder="1" applyAlignment="1">
      <alignment horizontal="center"/>
    </xf>
    <xf numFmtId="0" fontId="0" fillId="8" borderId="6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3" fontId="0" fillId="8" borderId="14" xfId="0" applyNumberFormat="1" applyFill="1" applyBorder="1" applyAlignment="1">
      <alignment horizontal="center"/>
    </xf>
    <xf numFmtId="0" fontId="0" fillId="8" borderId="0" xfId="0" applyFill="1" applyBorder="1"/>
    <xf numFmtId="0" fontId="0" fillId="8" borderId="1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3" fontId="0" fillId="8" borderId="15" xfId="0" applyNumberFormat="1" applyFill="1" applyBorder="1" applyAlignment="1">
      <alignment horizontal="center"/>
    </xf>
    <xf numFmtId="0" fontId="0" fillId="8" borderId="7" xfId="0" applyFill="1" applyBorder="1" applyAlignment="1">
      <alignment horizontal="left"/>
    </xf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7" fontId="4" fillId="2" borderId="5" xfId="0" applyNumberFormat="1" applyFont="1" applyFill="1" applyBorder="1" applyAlignment="1">
      <alignment horizontal="center"/>
    </xf>
    <xf numFmtId="175" fontId="0" fillId="2" borderId="11" xfId="3" applyNumberFormat="1" applyFont="1" applyFill="1" applyBorder="1" applyAlignment="1">
      <alignment horizontal="center"/>
    </xf>
    <xf numFmtId="175" fontId="0" fillId="2" borderId="24" xfId="3" applyNumberFormat="1" applyFont="1" applyFill="1" applyBorder="1" applyAlignment="1">
      <alignment horizontal="center"/>
    </xf>
    <xf numFmtId="193" fontId="0" fillId="0" borderId="0" xfId="1" applyNumberFormat="1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77" fontId="12" fillId="0" borderId="14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77" fontId="12" fillId="0" borderId="15" xfId="0" applyNumberFormat="1" applyFont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2" borderId="3" xfId="0" quotePrefix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2" fontId="7" fillId="2" borderId="0" xfId="0" applyNumberFormat="1" applyFont="1" applyFill="1"/>
    <xf numFmtId="195" fontId="0" fillId="2" borderId="0" xfId="0" applyNumberFormat="1" applyFill="1"/>
    <xf numFmtId="182" fontId="0" fillId="8" borderId="0" xfId="2" applyNumberFormat="1" applyFont="1" applyFill="1"/>
    <xf numFmtId="165" fontId="7" fillId="8" borderId="0" xfId="0" applyNumberFormat="1" applyFont="1" applyFill="1"/>
    <xf numFmtId="171" fontId="0" fillId="0" borderId="0" xfId="0" applyNumberFormat="1" applyFill="1"/>
    <xf numFmtId="3" fontId="7" fillId="0" borderId="0" xfId="0" applyNumberFormat="1" applyFont="1" applyFill="1"/>
    <xf numFmtId="3" fontId="4" fillId="0" borderId="0" xfId="0" applyNumberFormat="1" applyFont="1" applyFill="1"/>
    <xf numFmtId="195" fontId="0" fillId="0" borderId="0" xfId="0" applyNumberFormat="1"/>
    <xf numFmtId="0" fontId="4" fillId="7" borderId="0" xfId="0" applyFont="1" applyFill="1" applyBorder="1"/>
    <xf numFmtId="3" fontId="4" fillId="7" borderId="0" xfId="0" applyNumberFormat="1" applyFont="1" applyFill="1" applyBorder="1"/>
    <xf numFmtId="0" fontId="0" fillId="0" borderId="0" xfId="0" quotePrefix="1" applyAlignment="1">
      <alignment horizontal="center"/>
    </xf>
    <xf numFmtId="0" fontId="4" fillId="0" borderId="0" xfId="0" quotePrefix="1" applyFont="1" applyAlignment="1">
      <alignment horizontal="center"/>
    </xf>
    <xf numFmtId="10" fontId="0" fillId="0" borderId="0" xfId="0" applyNumberFormat="1" applyAlignment="1">
      <alignment horizontal="center"/>
    </xf>
    <xf numFmtId="0" fontId="4" fillId="5" borderId="0" xfId="0" applyFont="1" applyFill="1"/>
    <xf numFmtId="178" fontId="0" fillId="5" borderId="6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7" sqref="E7"/>
    </sheetView>
  </sheetViews>
  <sheetFormatPr defaultRowHeight="13.2" x14ac:dyDescent="0.25"/>
  <cols>
    <col min="1" max="1" width="17.33203125" style="37" customWidth="1"/>
    <col min="2" max="2" width="16" style="37" customWidth="1"/>
    <col min="3" max="3" width="1.44140625" customWidth="1"/>
    <col min="4" max="4" width="12.5546875" customWidth="1"/>
    <col min="6" max="6" width="1.88671875" customWidth="1"/>
    <col min="7" max="7" width="22" customWidth="1"/>
  </cols>
  <sheetData>
    <row r="1" spans="1:7" x14ac:dyDescent="0.25">
      <c r="A1" s="36" t="s">
        <v>84</v>
      </c>
      <c r="B1" s="181" t="s">
        <v>85</v>
      </c>
      <c r="D1" s="36" t="s">
        <v>110</v>
      </c>
      <c r="E1" s="36" t="s">
        <v>92</v>
      </c>
      <c r="F1" s="6"/>
      <c r="G1" s="36" t="s">
        <v>483</v>
      </c>
    </row>
    <row r="3" spans="1:7" x14ac:dyDescent="0.25">
      <c r="A3" s="37" t="s">
        <v>481</v>
      </c>
      <c r="B3" s="37" t="s">
        <v>482</v>
      </c>
      <c r="D3" s="37">
        <v>0</v>
      </c>
      <c r="E3" s="37">
        <v>0</v>
      </c>
      <c r="G3" s="37" t="s">
        <v>484</v>
      </c>
    </row>
    <row r="4" spans="1:7" x14ac:dyDescent="0.25">
      <c r="D4" s="37"/>
      <c r="E4" s="37"/>
      <c r="G4" s="37"/>
    </row>
    <row r="5" spans="1:7" x14ac:dyDescent="0.25">
      <c r="A5" s="180" t="s">
        <v>486</v>
      </c>
      <c r="B5" s="37" t="s">
        <v>482</v>
      </c>
      <c r="D5" s="37">
        <v>-0.05</v>
      </c>
      <c r="E5" s="182">
        <v>1.8499999999999999E-2</v>
      </c>
      <c r="G5" t="s">
        <v>485</v>
      </c>
    </row>
    <row r="6" spans="1:7" x14ac:dyDescent="0.25">
      <c r="A6" s="37" t="s">
        <v>487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8"/>
  <sheetViews>
    <sheetView topLeftCell="A2" workbookViewId="0">
      <selection activeCell="D15" sqref="D15"/>
    </sheetView>
  </sheetViews>
  <sheetFormatPr defaultRowHeight="13.2" x14ac:dyDescent="0.25"/>
  <cols>
    <col min="2" max="2" width="10.109375" customWidth="1"/>
    <col min="3" max="3" width="11.44140625" customWidth="1"/>
    <col min="4" max="4" width="10.44140625" customWidth="1"/>
  </cols>
  <sheetData>
    <row r="3" spans="2:14" x14ac:dyDescent="0.25">
      <c r="B3" s="6" t="s">
        <v>0</v>
      </c>
      <c r="C3" s="29">
        <f>GRLK!C1</f>
        <v>2.2000000000000001E-3</v>
      </c>
    </row>
    <row r="4" spans="2:14" x14ac:dyDescent="0.25">
      <c r="B4" s="6" t="s">
        <v>1</v>
      </c>
      <c r="C4" s="29">
        <f>GRLK!C2</f>
        <v>7.0000000000000001E-3</v>
      </c>
    </row>
    <row r="6" spans="2:14" x14ac:dyDescent="0.25">
      <c r="B6" s="22" t="s">
        <v>66</v>
      </c>
      <c r="C6" s="27"/>
      <c r="E6" s="6" t="s">
        <v>420</v>
      </c>
    </row>
    <row r="7" spans="2:14" x14ac:dyDescent="0.25">
      <c r="B7" s="33"/>
      <c r="C7" s="35"/>
      <c r="D7" s="15"/>
    </row>
    <row r="8" spans="2:14" x14ac:dyDescent="0.25">
      <c r="D8" s="6" t="s">
        <v>3</v>
      </c>
    </row>
    <row r="9" spans="2:14" x14ac:dyDescent="0.25">
      <c r="B9" s="6" t="s">
        <v>4</v>
      </c>
      <c r="C9" s="6" t="s">
        <v>109</v>
      </c>
      <c r="D9" s="6" t="s">
        <v>130</v>
      </c>
      <c r="E9" s="6" t="s">
        <v>131</v>
      </c>
      <c r="F9" s="6" t="s">
        <v>132</v>
      </c>
      <c r="I9" s="15"/>
      <c r="J9" s="15"/>
      <c r="K9" s="15"/>
      <c r="L9" s="15"/>
      <c r="M9" s="15"/>
    </row>
    <row r="10" spans="2:14" x14ac:dyDescent="0.25">
      <c r="B10" s="6"/>
      <c r="C10" s="6"/>
      <c r="D10" s="6"/>
      <c r="E10" s="6"/>
      <c r="F10" s="6"/>
      <c r="I10" s="15"/>
      <c r="J10" s="15"/>
      <c r="K10" s="15"/>
      <c r="L10" s="15"/>
      <c r="M10" s="15"/>
    </row>
    <row r="11" spans="2:14" x14ac:dyDescent="0.25">
      <c r="B11" s="6" t="s">
        <v>109</v>
      </c>
      <c r="C11" s="4"/>
      <c r="D11" s="4"/>
      <c r="E11" s="4"/>
      <c r="F11" s="4"/>
      <c r="G11" s="4"/>
      <c r="H11" s="4"/>
      <c r="I11" s="15"/>
      <c r="J11" s="15"/>
      <c r="K11" s="15"/>
      <c r="L11" s="15"/>
      <c r="M11" s="15"/>
    </row>
    <row r="12" spans="2:14" x14ac:dyDescent="0.25">
      <c r="B12" s="6" t="s">
        <v>110</v>
      </c>
      <c r="C12" s="4">
        <v>3.7000000000000002E-3</v>
      </c>
      <c r="D12" s="4">
        <v>9.5999999999999992E-3</v>
      </c>
      <c r="E12" s="4">
        <v>1.52E-2</v>
      </c>
      <c r="F12" s="4">
        <v>1.7000000000000001E-2</v>
      </c>
      <c r="G12" s="4"/>
      <c r="H12" s="4"/>
      <c r="I12" s="174"/>
      <c r="J12" s="174"/>
      <c r="K12" s="174"/>
      <c r="L12" s="14"/>
      <c r="M12" s="15"/>
      <c r="N12" s="29"/>
    </row>
    <row r="13" spans="2:14" x14ac:dyDescent="0.25">
      <c r="B13" s="6" t="s">
        <v>92</v>
      </c>
      <c r="C13" s="59">
        <v>1.3100000000000001E-2</v>
      </c>
      <c r="D13" s="59">
        <v>2.1999999999999999E-2</v>
      </c>
      <c r="E13" s="59">
        <v>2.5399999999999999E-2</v>
      </c>
      <c r="F13" s="59">
        <v>2.9899999999999999E-2</v>
      </c>
      <c r="G13" s="31"/>
      <c r="H13" s="50"/>
      <c r="I13" s="19"/>
      <c r="J13" s="19"/>
      <c r="K13" s="15"/>
      <c r="L13" s="15"/>
      <c r="M13" s="15"/>
    </row>
    <row r="14" spans="2:14" x14ac:dyDescent="0.25">
      <c r="B14" s="6" t="s">
        <v>462</v>
      </c>
      <c r="C14" s="130">
        <f>1-C13</f>
        <v>0.9869</v>
      </c>
      <c r="D14" s="130">
        <f>1-D13</f>
        <v>0.97799999999999998</v>
      </c>
      <c r="E14" s="130">
        <f>1-E13</f>
        <v>0.97460000000000002</v>
      </c>
      <c r="F14" s="130">
        <f>1-F13</f>
        <v>0.97009999999999996</v>
      </c>
      <c r="G14" s="31"/>
      <c r="H14" s="50"/>
      <c r="I14" s="19"/>
      <c r="J14" s="19"/>
      <c r="K14" s="15"/>
      <c r="L14" s="15"/>
      <c r="M14" s="15"/>
    </row>
    <row r="15" spans="2:14" s="15" customFormat="1" x14ac:dyDescent="0.25">
      <c r="B15" s="16"/>
      <c r="G15" s="55"/>
      <c r="H15" s="56"/>
      <c r="I15" s="19"/>
      <c r="J15" s="19"/>
    </row>
    <row r="16" spans="2:14" x14ac:dyDescent="0.25">
      <c r="B16" s="6" t="s">
        <v>130</v>
      </c>
      <c r="C16" s="4"/>
      <c r="D16" s="4"/>
      <c r="E16" s="4"/>
      <c r="F16" s="4"/>
      <c r="G16" s="4"/>
      <c r="H16" s="4"/>
      <c r="I16" s="19"/>
      <c r="J16" s="19"/>
      <c r="K16" s="15"/>
      <c r="L16" s="15"/>
      <c r="M16" s="15"/>
    </row>
    <row r="17" spans="2:10" x14ac:dyDescent="0.25">
      <c r="B17" s="6" t="s">
        <v>110</v>
      </c>
      <c r="C17" s="4"/>
      <c r="D17" s="4">
        <v>5.8999999999999999E-3</v>
      </c>
      <c r="E17" s="4">
        <v>1.15E-2</v>
      </c>
      <c r="F17" s="4">
        <v>1.3299999999999999E-2</v>
      </c>
      <c r="G17" s="4"/>
      <c r="H17" s="4"/>
      <c r="I17" s="4"/>
      <c r="J17" s="4"/>
    </row>
    <row r="18" spans="2:10" x14ac:dyDescent="0.25">
      <c r="B18" s="6" t="s">
        <v>92</v>
      </c>
      <c r="C18" s="50"/>
      <c r="D18" s="60">
        <v>1.37E-2</v>
      </c>
      <c r="E18" s="60">
        <v>1.7100000000000001E-2</v>
      </c>
      <c r="F18" s="60">
        <v>2.1600000000000001E-2</v>
      </c>
      <c r="G18" s="50"/>
      <c r="H18" s="50"/>
      <c r="I18" s="4"/>
      <c r="J18" s="4"/>
    </row>
    <row r="19" spans="2:10" x14ac:dyDescent="0.25">
      <c r="B19" s="6" t="s">
        <v>462</v>
      </c>
      <c r="C19" s="50"/>
      <c r="D19" s="131">
        <f>1-D18</f>
        <v>0.98629999999999995</v>
      </c>
      <c r="E19" s="131">
        <f>1-E18</f>
        <v>0.9829</v>
      </c>
      <c r="F19" s="131">
        <f>1-F18</f>
        <v>0.97840000000000005</v>
      </c>
      <c r="G19" s="50"/>
      <c r="H19" s="50"/>
      <c r="I19" s="4"/>
      <c r="J19" s="4"/>
    </row>
    <row r="20" spans="2:10" x14ac:dyDescent="0.25">
      <c r="B20" s="6"/>
      <c r="C20" s="50"/>
      <c r="D20" s="46"/>
      <c r="E20" s="46"/>
      <c r="F20" s="46"/>
      <c r="G20" s="54"/>
      <c r="H20" s="4"/>
      <c r="I20" s="4"/>
      <c r="J20" s="4"/>
    </row>
    <row r="21" spans="2:10" x14ac:dyDescent="0.25">
      <c r="B21" s="6" t="s">
        <v>131</v>
      </c>
      <c r="C21" s="4"/>
      <c r="D21" s="4"/>
      <c r="E21" s="4"/>
      <c r="F21" s="4"/>
      <c r="G21" s="4"/>
      <c r="H21" s="4"/>
      <c r="I21" s="4"/>
      <c r="J21" s="4"/>
    </row>
    <row r="22" spans="2:10" x14ac:dyDescent="0.25">
      <c r="B22" s="6" t="s">
        <v>110</v>
      </c>
      <c r="C22" s="4"/>
      <c r="D22" s="4"/>
      <c r="E22" s="4">
        <v>5.5999999999999999E-3</v>
      </c>
      <c r="F22" s="4">
        <v>7.4000000000000003E-3</v>
      </c>
      <c r="G22" s="4"/>
      <c r="H22" s="4"/>
      <c r="I22" s="4"/>
      <c r="J22" s="4"/>
    </row>
    <row r="23" spans="2:10" x14ac:dyDescent="0.25">
      <c r="B23" s="6" t="s">
        <v>92</v>
      </c>
      <c r="C23" s="50"/>
      <c r="D23" s="50"/>
      <c r="E23" s="59">
        <v>8.2000000000000007E-3</v>
      </c>
      <c r="F23" s="59">
        <v>1.2699999999999999E-2</v>
      </c>
      <c r="G23" s="57"/>
      <c r="H23" s="50"/>
      <c r="I23" s="4"/>
      <c r="J23" s="4"/>
    </row>
    <row r="24" spans="2:10" x14ac:dyDescent="0.25">
      <c r="B24" s="6" t="s">
        <v>462</v>
      </c>
      <c r="C24" s="50"/>
      <c r="D24" s="50"/>
      <c r="E24" s="130">
        <f>1-E23</f>
        <v>0.99180000000000001</v>
      </c>
      <c r="F24" s="130">
        <f>1-F23</f>
        <v>0.98729999999999996</v>
      </c>
      <c r="G24" s="57"/>
      <c r="H24" s="50"/>
      <c r="I24" s="4"/>
      <c r="J24" s="4"/>
    </row>
    <row r="25" spans="2:10" s="15" customFormat="1" x14ac:dyDescent="0.25">
      <c r="B25" s="16"/>
      <c r="C25" s="56"/>
      <c r="D25" s="56"/>
      <c r="E25" s="57"/>
      <c r="F25" s="57"/>
      <c r="G25" s="57"/>
      <c r="H25" s="56"/>
      <c r="I25" s="19"/>
      <c r="J25" s="19"/>
    </row>
    <row r="26" spans="2:10" x14ac:dyDescent="0.25">
      <c r="B26" s="6" t="s">
        <v>132</v>
      </c>
      <c r="C26" s="4"/>
      <c r="D26" s="4"/>
      <c r="E26" s="4"/>
      <c r="F26" s="4"/>
      <c r="G26" s="4"/>
      <c r="H26" s="4"/>
      <c r="I26" s="4"/>
      <c r="J26" s="4"/>
    </row>
    <row r="27" spans="2:10" x14ac:dyDescent="0.25">
      <c r="B27" s="6" t="s">
        <v>110</v>
      </c>
      <c r="C27" s="4">
        <v>1.7000000000000001E-2</v>
      </c>
      <c r="D27" s="4"/>
      <c r="E27" s="4"/>
      <c r="F27" s="4">
        <v>1.8E-3</v>
      </c>
      <c r="G27" s="4"/>
      <c r="H27" s="4"/>
    </row>
    <row r="28" spans="2:10" x14ac:dyDescent="0.25">
      <c r="B28" s="6" t="s">
        <v>92</v>
      </c>
      <c r="C28" s="52">
        <v>3.3E-3</v>
      </c>
      <c r="D28" s="52"/>
      <c r="E28" s="52"/>
      <c r="F28" s="59">
        <v>9.2999999999999992E-3</v>
      </c>
      <c r="G28" s="50"/>
      <c r="H28" s="50"/>
    </row>
    <row r="29" spans="2:10" x14ac:dyDescent="0.25">
      <c r="B29" s="6" t="s">
        <v>462</v>
      </c>
      <c r="C29" s="52"/>
      <c r="D29" s="52"/>
      <c r="E29" s="52"/>
      <c r="F29" s="130">
        <f>1-F28</f>
        <v>0.99070000000000003</v>
      </c>
      <c r="G29" s="50"/>
      <c r="H29" s="50"/>
    </row>
    <row r="30" spans="2:10" x14ac:dyDescent="0.25">
      <c r="B30" s="6"/>
      <c r="C30" s="48"/>
      <c r="D30" s="50"/>
      <c r="E30" s="50"/>
      <c r="F30" s="48"/>
      <c r="G30" s="54"/>
    </row>
    <row r="31" spans="2:10" x14ac:dyDescent="0.25">
      <c r="B31" s="32"/>
      <c r="C31" s="58"/>
      <c r="D31" s="51"/>
      <c r="E31" s="51"/>
      <c r="F31" s="58"/>
      <c r="G31" s="54"/>
    </row>
    <row r="32" spans="2:10" x14ac:dyDescent="0.25">
      <c r="B32" s="22" t="s">
        <v>65</v>
      </c>
      <c r="C32" s="38"/>
      <c r="D32" s="27"/>
      <c r="F32" s="15"/>
      <c r="G32" s="15"/>
    </row>
    <row r="34" spans="2:8" x14ac:dyDescent="0.25">
      <c r="B34" s="6" t="s">
        <v>133</v>
      </c>
      <c r="C34" s="6" t="s">
        <v>129</v>
      </c>
      <c r="E34" s="43">
        <v>1.3599999999999999E-2</v>
      </c>
    </row>
    <row r="35" spans="2:8" x14ac:dyDescent="0.25">
      <c r="B35" s="6" t="s">
        <v>134</v>
      </c>
      <c r="E35" s="43">
        <v>1.0800000000000001E-2</v>
      </c>
    </row>
    <row r="36" spans="2:8" x14ac:dyDescent="0.25">
      <c r="B36" s="6"/>
    </row>
    <row r="37" spans="2:8" x14ac:dyDescent="0.25">
      <c r="E37" s="6" t="s">
        <v>3</v>
      </c>
    </row>
    <row r="38" spans="2:8" x14ac:dyDescent="0.25">
      <c r="B38" s="6" t="s">
        <v>4</v>
      </c>
      <c r="D38" s="6" t="s">
        <v>109</v>
      </c>
      <c r="E38" s="6" t="s">
        <v>130</v>
      </c>
      <c r="F38" s="6" t="s">
        <v>131</v>
      </c>
      <c r="G38" s="6" t="s">
        <v>132</v>
      </c>
    </row>
    <row r="39" spans="2:8" x14ac:dyDescent="0.25">
      <c r="B39" s="6"/>
      <c r="D39" s="6"/>
      <c r="E39" s="6"/>
      <c r="F39" s="6"/>
      <c r="G39" s="6"/>
    </row>
    <row r="40" spans="2:8" x14ac:dyDescent="0.25">
      <c r="B40" s="6" t="s">
        <v>109</v>
      </c>
      <c r="D40" s="4"/>
      <c r="E40" s="4"/>
      <c r="F40" s="4"/>
      <c r="G40" s="4"/>
      <c r="H40" s="4"/>
    </row>
    <row r="41" spans="2:8" x14ac:dyDescent="0.25">
      <c r="B41" s="6" t="s">
        <v>110</v>
      </c>
      <c r="C41" s="6" t="s">
        <v>133</v>
      </c>
      <c r="D41" s="4">
        <v>0.20230000000000001</v>
      </c>
      <c r="E41" s="4">
        <v>0.35220000000000001</v>
      </c>
      <c r="F41" s="4">
        <v>0.41360000000000002</v>
      </c>
      <c r="G41" s="4">
        <v>0.47449999999999998</v>
      </c>
      <c r="H41" s="4"/>
    </row>
    <row r="42" spans="2:8" x14ac:dyDescent="0.25">
      <c r="B42" s="16"/>
      <c r="C42" s="6" t="s">
        <v>134</v>
      </c>
      <c r="D42" s="62">
        <v>0.1699</v>
      </c>
      <c r="E42" s="62">
        <v>0.29089999999999999</v>
      </c>
      <c r="F42" s="62">
        <v>0.34110000000000001</v>
      </c>
      <c r="G42" s="62">
        <v>0.39019999999999999</v>
      </c>
      <c r="H42" s="55"/>
    </row>
    <row r="43" spans="2:8" x14ac:dyDescent="0.25">
      <c r="B43" s="16"/>
      <c r="C43" s="6"/>
      <c r="D43" s="15"/>
      <c r="E43" s="15"/>
      <c r="F43" s="15"/>
      <c r="G43" s="15"/>
      <c r="H43" s="55"/>
    </row>
    <row r="44" spans="2:8" x14ac:dyDescent="0.25">
      <c r="B44" s="6" t="s">
        <v>130</v>
      </c>
      <c r="C44" s="6"/>
      <c r="D44" s="4"/>
      <c r="E44" s="4"/>
      <c r="F44" s="4"/>
      <c r="G44" s="4"/>
      <c r="H44" s="4"/>
    </row>
    <row r="45" spans="2:8" x14ac:dyDescent="0.25">
      <c r="B45" s="6" t="s">
        <v>110</v>
      </c>
      <c r="C45" s="6" t="s">
        <v>133</v>
      </c>
      <c r="D45" s="4"/>
      <c r="E45" s="4">
        <v>0.18690000000000001</v>
      </c>
      <c r="F45" s="4">
        <v>0.24829999999999999</v>
      </c>
      <c r="G45" s="4">
        <v>0.30919999999999997</v>
      </c>
      <c r="H45" s="4"/>
    </row>
    <row r="46" spans="2:8" x14ac:dyDescent="0.25">
      <c r="B46" s="6"/>
      <c r="C46" s="6" t="s">
        <v>134</v>
      </c>
      <c r="D46" s="4"/>
      <c r="E46" s="4">
        <v>0.158</v>
      </c>
      <c r="F46" s="4">
        <v>0.2082</v>
      </c>
      <c r="G46" s="4">
        <v>0.25729999999999997</v>
      </c>
      <c r="H46" s="4"/>
    </row>
    <row r="47" spans="2:8" x14ac:dyDescent="0.25">
      <c r="B47" s="6"/>
      <c r="C47" s="6"/>
      <c r="D47" s="50"/>
      <c r="E47" s="46"/>
      <c r="F47" s="46"/>
      <c r="G47" s="46"/>
      <c r="H47" s="54"/>
    </row>
    <row r="48" spans="2:8" x14ac:dyDescent="0.25">
      <c r="B48" s="6" t="s">
        <v>131</v>
      </c>
      <c r="C48" s="6"/>
      <c r="D48" s="4"/>
      <c r="E48" s="4"/>
      <c r="F48" s="4"/>
      <c r="G48" s="4"/>
      <c r="H48" s="4"/>
    </row>
    <row r="49" spans="2:8" x14ac:dyDescent="0.25">
      <c r="B49" s="6" t="s">
        <v>110</v>
      </c>
      <c r="C49" s="6" t="s">
        <v>133</v>
      </c>
      <c r="D49" s="4"/>
      <c r="E49" s="4"/>
      <c r="F49" s="4">
        <v>0.17119999999999999</v>
      </c>
      <c r="G49" s="4">
        <v>0.2321</v>
      </c>
      <c r="H49" s="4"/>
    </row>
    <row r="50" spans="2:8" x14ac:dyDescent="0.25">
      <c r="B50" s="6"/>
      <c r="C50" s="6" t="s">
        <v>134</v>
      </c>
      <c r="D50" s="4"/>
      <c r="E50" s="4"/>
      <c r="F50" s="4">
        <v>0.1454</v>
      </c>
      <c r="G50" s="4">
        <v>0.19450000000000001</v>
      </c>
      <c r="H50" s="4"/>
    </row>
    <row r="51" spans="2:8" x14ac:dyDescent="0.25">
      <c r="B51" s="16"/>
      <c r="C51" s="6"/>
      <c r="D51" s="56"/>
      <c r="E51" s="56"/>
      <c r="F51" s="57"/>
      <c r="G51" s="57"/>
      <c r="H51" s="57"/>
    </row>
    <row r="52" spans="2:8" x14ac:dyDescent="0.25">
      <c r="B52" s="6" t="s">
        <v>132</v>
      </c>
      <c r="C52" s="6"/>
      <c r="D52" s="4"/>
      <c r="E52" s="4"/>
      <c r="F52" s="4"/>
      <c r="G52" s="4"/>
      <c r="H52" s="4"/>
    </row>
    <row r="53" spans="2:8" x14ac:dyDescent="0.25">
      <c r="B53" s="6" t="s">
        <v>110</v>
      </c>
      <c r="C53" s="6" t="s">
        <v>133</v>
      </c>
      <c r="D53" s="4"/>
      <c r="E53" s="4"/>
      <c r="F53" s="4"/>
      <c r="G53" s="4">
        <v>0.17069999999999999</v>
      </c>
      <c r="H53" s="4"/>
    </row>
    <row r="54" spans="2:8" x14ac:dyDescent="0.25">
      <c r="B54" s="6"/>
      <c r="C54" s="6" t="s">
        <v>134</v>
      </c>
      <c r="D54" s="50"/>
      <c r="E54" s="50"/>
      <c r="F54" s="48"/>
      <c r="G54" s="61">
        <v>0.14430000000000001</v>
      </c>
    </row>
    <row r="56" spans="2:8" x14ac:dyDescent="0.25">
      <c r="B56" t="s">
        <v>135</v>
      </c>
    </row>
    <row r="58" spans="2:8" x14ac:dyDescent="0.25">
      <c r="B58" s="108" t="s">
        <v>417</v>
      </c>
    </row>
  </sheetData>
  <pageMargins left="0.75" right="0.68" top="1" bottom="1" header="0.5" footer="0.5"/>
  <pageSetup scale="90" orientation="portrait" r:id="rId1"/>
  <headerFooter alignWithMargins="0">
    <oddHeader>&amp;C&amp;"Arial,Bold"&amp;11Trunkline Pipeline
Rates and Fuel Cost</oddHeader>
    <oddFooter xml:space="preserve">&amp;R&amp;"Arial,Bold"&amp;8updated&amp;D&amp;"Arial,Regular"&amp;10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2"/>
  <sheetViews>
    <sheetView workbookViewId="0">
      <selection activeCell="F19" sqref="F19"/>
    </sheetView>
  </sheetViews>
  <sheetFormatPr defaultRowHeight="13.2" x14ac:dyDescent="0.25"/>
  <cols>
    <col min="1" max="1" width="14.44140625" customWidth="1"/>
    <col min="2" max="2" width="13.44140625" customWidth="1"/>
    <col min="3" max="3" width="14.109375" customWidth="1"/>
    <col min="4" max="4" width="11.33203125" customWidth="1"/>
    <col min="5" max="5" width="11.6640625" customWidth="1"/>
    <col min="6" max="6" width="14.5546875" customWidth="1"/>
    <col min="7" max="7" width="12" customWidth="1"/>
    <col min="8" max="8" width="15.109375" customWidth="1"/>
    <col min="9" max="9" width="10.88671875" customWidth="1"/>
    <col min="10" max="10" width="11.44140625" customWidth="1"/>
  </cols>
  <sheetData>
    <row r="2" spans="1:5" x14ac:dyDescent="0.25">
      <c r="A2" s="30" t="s">
        <v>229</v>
      </c>
    </row>
    <row r="4" spans="1:5" x14ac:dyDescent="0.25">
      <c r="A4" s="6" t="s">
        <v>293</v>
      </c>
      <c r="B4" s="6" t="s">
        <v>294</v>
      </c>
      <c r="C4" s="6" t="s">
        <v>292</v>
      </c>
      <c r="D4" s="6" t="s">
        <v>291</v>
      </c>
      <c r="E4" s="6" t="s">
        <v>295</v>
      </c>
    </row>
    <row r="5" spans="1:5" x14ac:dyDescent="0.25">
      <c r="A5" t="s">
        <v>297</v>
      </c>
      <c r="B5" s="93" t="s">
        <v>298</v>
      </c>
      <c r="D5" s="37" t="s">
        <v>299</v>
      </c>
    </row>
    <row r="6" spans="1:5" x14ac:dyDescent="0.25">
      <c r="A6" s="93" t="s">
        <v>237</v>
      </c>
      <c r="B6" s="93" t="s">
        <v>241</v>
      </c>
      <c r="C6" s="37">
        <v>38843</v>
      </c>
      <c r="D6" s="37" t="s">
        <v>242</v>
      </c>
      <c r="E6" s="94">
        <v>400000</v>
      </c>
    </row>
    <row r="7" spans="1:5" x14ac:dyDescent="0.25">
      <c r="A7" s="93" t="s">
        <v>237</v>
      </c>
      <c r="B7" s="93" t="s">
        <v>243</v>
      </c>
      <c r="C7" s="37">
        <v>16118</v>
      </c>
      <c r="D7" s="37" t="s">
        <v>242</v>
      </c>
      <c r="E7" s="94">
        <v>75000</v>
      </c>
    </row>
    <row r="8" spans="1:5" x14ac:dyDescent="0.25">
      <c r="A8" s="93" t="s">
        <v>244</v>
      </c>
      <c r="B8" s="93" t="s">
        <v>241</v>
      </c>
      <c r="C8" s="37">
        <v>21906</v>
      </c>
      <c r="D8" s="37" t="s">
        <v>242</v>
      </c>
      <c r="E8" s="94"/>
    </row>
    <row r="9" spans="1:5" x14ac:dyDescent="0.25">
      <c r="A9" t="s">
        <v>306</v>
      </c>
      <c r="B9" t="s">
        <v>307</v>
      </c>
      <c r="D9" s="37" t="s">
        <v>242</v>
      </c>
    </row>
    <row r="10" spans="1:5" x14ac:dyDescent="0.25">
      <c r="A10" t="s">
        <v>305</v>
      </c>
      <c r="B10" s="93" t="s">
        <v>303</v>
      </c>
      <c r="D10" s="37" t="s">
        <v>242</v>
      </c>
    </row>
    <row r="11" spans="1:5" x14ac:dyDescent="0.25">
      <c r="A11" s="132" t="s">
        <v>237</v>
      </c>
      <c r="B11" s="133" t="s">
        <v>238</v>
      </c>
      <c r="C11" s="134">
        <v>110850</v>
      </c>
      <c r="D11" s="134" t="s">
        <v>239</v>
      </c>
      <c r="E11" s="135">
        <v>127000</v>
      </c>
    </row>
    <row r="12" spans="1:5" x14ac:dyDescent="0.25">
      <c r="A12" s="136" t="s">
        <v>237</v>
      </c>
      <c r="B12" s="137" t="s">
        <v>240</v>
      </c>
      <c r="C12" s="138">
        <v>108641</v>
      </c>
      <c r="D12" s="138" t="s">
        <v>239</v>
      </c>
      <c r="E12" s="139">
        <v>200000</v>
      </c>
    </row>
    <row r="13" spans="1:5" x14ac:dyDescent="0.25">
      <c r="A13" s="136" t="s">
        <v>251</v>
      </c>
      <c r="B13" s="137" t="s">
        <v>252</v>
      </c>
      <c r="C13" s="138" t="s">
        <v>253</v>
      </c>
      <c r="D13" s="138" t="s">
        <v>239</v>
      </c>
      <c r="E13" s="139">
        <v>1000000</v>
      </c>
    </row>
    <row r="14" spans="1:5" x14ac:dyDescent="0.25">
      <c r="A14" s="136" t="s">
        <v>251</v>
      </c>
      <c r="B14" s="137" t="s">
        <v>254</v>
      </c>
      <c r="C14" s="138" t="s">
        <v>255</v>
      </c>
      <c r="D14" s="138" t="s">
        <v>239</v>
      </c>
      <c r="E14" s="139">
        <v>700000</v>
      </c>
    </row>
    <row r="15" spans="1:5" x14ac:dyDescent="0.25">
      <c r="A15" s="136" t="s">
        <v>258</v>
      </c>
      <c r="B15" s="137" t="s">
        <v>259</v>
      </c>
      <c r="C15" s="138">
        <v>2610</v>
      </c>
      <c r="D15" s="138" t="s">
        <v>239</v>
      </c>
      <c r="E15" s="139">
        <v>310000</v>
      </c>
    </row>
    <row r="16" spans="1:5" x14ac:dyDescent="0.25">
      <c r="A16" s="136" t="s">
        <v>258</v>
      </c>
      <c r="B16" s="137" t="s">
        <v>302</v>
      </c>
      <c r="C16" s="140"/>
      <c r="D16" s="138" t="s">
        <v>239</v>
      </c>
      <c r="E16" s="141"/>
    </row>
    <row r="17" spans="1:12" x14ac:dyDescent="0.25">
      <c r="A17" s="142" t="s">
        <v>301</v>
      </c>
      <c r="B17" s="137" t="s">
        <v>304</v>
      </c>
      <c r="C17" s="140"/>
      <c r="D17" s="138" t="s">
        <v>239</v>
      </c>
      <c r="E17" s="141"/>
    </row>
    <row r="18" spans="1:12" x14ac:dyDescent="0.25">
      <c r="A18" s="136" t="s">
        <v>278</v>
      </c>
      <c r="B18" s="137" t="s">
        <v>279</v>
      </c>
      <c r="C18" s="138"/>
      <c r="D18" s="138" t="s">
        <v>239</v>
      </c>
      <c r="E18" s="139">
        <v>330000</v>
      </c>
    </row>
    <row r="19" spans="1:12" x14ac:dyDescent="0.25">
      <c r="A19" s="142" t="s">
        <v>281</v>
      </c>
      <c r="B19" s="137" t="s">
        <v>282</v>
      </c>
      <c r="C19" s="138">
        <v>22992</v>
      </c>
      <c r="D19" s="138" t="s">
        <v>239</v>
      </c>
      <c r="E19" s="141"/>
    </row>
    <row r="20" spans="1:12" x14ac:dyDescent="0.25">
      <c r="A20" s="136" t="s">
        <v>284</v>
      </c>
      <c r="B20" s="137" t="s">
        <v>285</v>
      </c>
      <c r="C20" s="138">
        <v>42078</v>
      </c>
      <c r="D20" s="138" t="s">
        <v>239</v>
      </c>
      <c r="E20" s="139">
        <v>1000000</v>
      </c>
    </row>
    <row r="21" spans="1:12" x14ac:dyDescent="0.25">
      <c r="A21" s="136" t="s">
        <v>284</v>
      </c>
      <c r="B21" s="137" t="s">
        <v>286</v>
      </c>
      <c r="C21" s="138">
        <v>28672</v>
      </c>
      <c r="D21" s="138" t="s">
        <v>239</v>
      </c>
      <c r="E21" s="139">
        <v>300000</v>
      </c>
    </row>
    <row r="22" spans="1:12" x14ac:dyDescent="0.25">
      <c r="A22" s="136" t="s">
        <v>284</v>
      </c>
      <c r="B22" s="137" t="s">
        <v>296</v>
      </c>
      <c r="C22" s="140"/>
      <c r="D22" s="138" t="s">
        <v>239</v>
      </c>
      <c r="E22" s="141"/>
    </row>
    <row r="23" spans="1:12" x14ac:dyDescent="0.25">
      <c r="A23" s="142" t="s">
        <v>287</v>
      </c>
      <c r="B23" s="137" t="s">
        <v>288</v>
      </c>
      <c r="C23" s="138">
        <v>138675</v>
      </c>
      <c r="D23" s="138" t="s">
        <v>239</v>
      </c>
      <c r="E23" s="139">
        <v>300000</v>
      </c>
    </row>
    <row r="24" spans="1:12" x14ac:dyDescent="0.25">
      <c r="A24" s="143" t="s">
        <v>289</v>
      </c>
      <c r="B24" s="144" t="s">
        <v>290</v>
      </c>
      <c r="C24" s="145">
        <v>4196</v>
      </c>
      <c r="D24" s="145" t="s">
        <v>239</v>
      </c>
      <c r="E24" s="146"/>
    </row>
    <row r="25" spans="1:12" x14ac:dyDescent="0.25">
      <c r="A25" s="90" t="s">
        <v>230</v>
      </c>
      <c r="B25" s="95" t="s">
        <v>231</v>
      </c>
      <c r="C25" s="91">
        <v>10399</v>
      </c>
      <c r="D25" s="91" t="s">
        <v>5</v>
      </c>
      <c r="E25" s="92">
        <v>140000</v>
      </c>
    </row>
    <row r="26" spans="1:12" x14ac:dyDescent="0.25">
      <c r="A26" s="90" t="s">
        <v>232</v>
      </c>
      <c r="B26" s="95" t="s">
        <v>233</v>
      </c>
      <c r="C26" s="91">
        <v>42593</v>
      </c>
      <c r="D26" s="91" t="s">
        <v>5</v>
      </c>
      <c r="E26" s="92">
        <v>1500000</v>
      </c>
    </row>
    <row r="27" spans="1:12" x14ac:dyDescent="0.25">
      <c r="A27" s="95" t="s">
        <v>245</v>
      </c>
      <c r="B27" s="95"/>
      <c r="C27" s="91" t="s">
        <v>246</v>
      </c>
      <c r="D27" s="91" t="s">
        <v>5</v>
      </c>
      <c r="E27" s="92">
        <v>1200000</v>
      </c>
    </row>
    <row r="28" spans="1:12" x14ac:dyDescent="0.25">
      <c r="A28" s="95" t="s">
        <v>247</v>
      </c>
      <c r="B28" s="95" t="s">
        <v>248</v>
      </c>
      <c r="C28" s="91">
        <v>10100</v>
      </c>
      <c r="D28" s="91" t="s">
        <v>5</v>
      </c>
      <c r="E28" s="92">
        <v>160000</v>
      </c>
    </row>
    <row r="29" spans="1:12" x14ac:dyDescent="0.25">
      <c r="A29" s="95" t="s">
        <v>249</v>
      </c>
      <c r="B29" s="95" t="s">
        <v>250</v>
      </c>
      <c r="C29" s="91">
        <v>10410</v>
      </c>
      <c r="D29" s="91" t="s">
        <v>5</v>
      </c>
      <c r="E29" s="92">
        <v>450000</v>
      </c>
    </row>
    <row r="30" spans="1:12" x14ac:dyDescent="0.25">
      <c r="A30" s="95" t="s">
        <v>256</v>
      </c>
      <c r="B30" s="95" t="s">
        <v>257</v>
      </c>
      <c r="C30" s="91">
        <v>142179</v>
      </c>
      <c r="D30" s="91" t="s">
        <v>5</v>
      </c>
      <c r="E30" s="92">
        <v>100000</v>
      </c>
    </row>
    <row r="31" spans="1:12" x14ac:dyDescent="0.25">
      <c r="A31" s="93" t="s">
        <v>258</v>
      </c>
      <c r="B31" s="93" t="s">
        <v>260</v>
      </c>
      <c r="C31" s="37" t="s">
        <v>261</v>
      </c>
      <c r="D31" s="37" t="s">
        <v>5</v>
      </c>
      <c r="E31" s="94">
        <v>500000</v>
      </c>
    </row>
    <row r="32" spans="1:12" x14ac:dyDescent="0.25">
      <c r="A32" s="95" t="s">
        <v>268</v>
      </c>
      <c r="B32" s="95" t="s">
        <v>269</v>
      </c>
      <c r="C32" s="91" t="s">
        <v>270</v>
      </c>
      <c r="D32" s="91" t="s">
        <v>5</v>
      </c>
      <c r="E32" s="92">
        <v>300000</v>
      </c>
      <c r="L32" s="96"/>
    </row>
    <row r="33" spans="1:12" x14ac:dyDescent="0.25">
      <c r="A33" s="93" t="s">
        <v>271</v>
      </c>
      <c r="B33" s="93" t="s">
        <v>272</v>
      </c>
      <c r="C33" s="37">
        <v>135819</v>
      </c>
      <c r="D33" s="37" t="s">
        <v>5</v>
      </c>
      <c r="E33" s="94">
        <v>100000</v>
      </c>
      <c r="K33" s="96"/>
      <c r="L33" s="96"/>
    </row>
    <row r="34" spans="1:12" x14ac:dyDescent="0.25">
      <c r="A34" s="95" t="s">
        <v>273</v>
      </c>
      <c r="B34" s="95" t="s">
        <v>274</v>
      </c>
      <c r="C34" s="91">
        <v>6655</v>
      </c>
      <c r="D34" s="91" t="s">
        <v>5</v>
      </c>
      <c r="E34" s="92"/>
      <c r="K34" s="96"/>
    </row>
    <row r="35" spans="1:12" x14ac:dyDescent="0.25">
      <c r="A35" t="s">
        <v>301</v>
      </c>
      <c r="B35" t="s">
        <v>308</v>
      </c>
      <c r="D35" s="37" t="s">
        <v>5</v>
      </c>
    </row>
    <row r="36" spans="1:12" x14ac:dyDescent="0.25">
      <c r="A36" s="93" t="s">
        <v>275</v>
      </c>
      <c r="B36" s="93" t="s">
        <v>257</v>
      </c>
      <c r="C36" t="s">
        <v>276</v>
      </c>
      <c r="D36" s="37" t="s">
        <v>5</v>
      </c>
      <c r="E36" s="94">
        <v>150000</v>
      </c>
    </row>
    <row r="37" spans="1:12" x14ac:dyDescent="0.25">
      <c r="A37" s="95" t="s">
        <v>277</v>
      </c>
      <c r="B37" s="95"/>
      <c r="C37" s="91" t="s">
        <v>246</v>
      </c>
      <c r="D37" s="91" t="s">
        <v>5</v>
      </c>
      <c r="E37" s="92">
        <v>800000</v>
      </c>
    </row>
    <row r="38" spans="1:12" x14ac:dyDescent="0.25">
      <c r="A38" s="132" t="s">
        <v>234</v>
      </c>
      <c r="B38" s="133" t="s">
        <v>235</v>
      </c>
      <c r="C38" s="134" t="s">
        <v>236</v>
      </c>
      <c r="D38" s="134" t="s">
        <v>8</v>
      </c>
      <c r="E38" s="135">
        <v>186000</v>
      </c>
    </row>
    <row r="39" spans="1:12" x14ac:dyDescent="0.25">
      <c r="A39" s="142" t="s">
        <v>300</v>
      </c>
      <c r="B39" s="137"/>
      <c r="C39" s="140"/>
      <c r="D39" s="138" t="s">
        <v>8</v>
      </c>
      <c r="E39" s="141"/>
    </row>
    <row r="40" spans="1:12" x14ac:dyDescent="0.25">
      <c r="A40" s="136" t="s">
        <v>262</v>
      </c>
      <c r="B40" s="137" t="s">
        <v>263</v>
      </c>
      <c r="C40" s="138">
        <v>28808</v>
      </c>
      <c r="D40" s="138" t="s">
        <v>8</v>
      </c>
      <c r="E40" s="139">
        <v>120000</v>
      </c>
    </row>
    <row r="41" spans="1:12" x14ac:dyDescent="0.25">
      <c r="A41" s="136" t="s">
        <v>262</v>
      </c>
      <c r="B41" s="137" t="s">
        <v>264</v>
      </c>
      <c r="C41" s="138" t="s">
        <v>265</v>
      </c>
      <c r="D41" s="138" t="s">
        <v>8</v>
      </c>
      <c r="E41" s="139">
        <v>250000</v>
      </c>
    </row>
    <row r="42" spans="1:12" x14ac:dyDescent="0.25">
      <c r="A42" s="147" t="s">
        <v>266</v>
      </c>
      <c r="B42" s="144" t="s">
        <v>267</v>
      </c>
      <c r="C42" s="145">
        <v>15672</v>
      </c>
      <c r="D42" s="145" t="s">
        <v>8</v>
      </c>
      <c r="E42" s="146">
        <v>467000</v>
      </c>
    </row>
    <row r="43" spans="1:12" x14ac:dyDescent="0.25">
      <c r="B43" s="93"/>
    </row>
    <row r="44" spans="1:12" x14ac:dyDescent="0.25">
      <c r="B44" s="93"/>
    </row>
    <row r="45" spans="1:12" x14ac:dyDescent="0.25">
      <c r="B45" s="93"/>
    </row>
    <row r="46" spans="1:12" x14ac:dyDescent="0.25">
      <c r="B46" s="93"/>
    </row>
    <row r="47" spans="1:12" x14ac:dyDescent="0.25">
      <c r="B47" s="93"/>
    </row>
    <row r="48" spans="1:12" x14ac:dyDescent="0.25">
      <c r="B48" s="93"/>
    </row>
    <row r="49" spans="7:7" x14ac:dyDescent="0.25">
      <c r="G49" s="93"/>
    </row>
    <row r="50" spans="7:7" x14ac:dyDescent="0.25">
      <c r="G50" s="93"/>
    </row>
    <row r="51" spans="7:7" x14ac:dyDescent="0.25">
      <c r="G51" s="93"/>
    </row>
    <row r="52" spans="7:7" x14ac:dyDescent="0.25">
      <c r="G52" s="93"/>
    </row>
    <row r="53" spans="7:7" x14ac:dyDescent="0.25">
      <c r="G53" s="93"/>
    </row>
    <row r="54" spans="7:7" x14ac:dyDescent="0.25">
      <c r="G54" s="93"/>
    </row>
    <row r="55" spans="7:7" x14ac:dyDescent="0.25">
      <c r="G55" s="93"/>
    </row>
    <row r="56" spans="7:7" x14ac:dyDescent="0.25">
      <c r="G56" s="93"/>
    </row>
    <row r="57" spans="7:7" x14ac:dyDescent="0.25">
      <c r="G57" s="93"/>
    </row>
    <row r="58" spans="7:7" x14ac:dyDescent="0.25">
      <c r="G58" s="93"/>
    </row>
    <row r="59" spans="7:7" x14ac:dyDescent="0.25">
      <c r="G59" s="93"/>
    </row>
    <row r="60" spans="7:7" x14ac:dyDescent="0.25">
      <c r="G60" s="93"/>
    </row>
    <row r="61" spans="7:7" x14ac:dyDescent="0.25">
      <c r="G61" s="93"/>
    </row>
    <row r="62" spans="7:7" x14ac:dyDescent="0.25">
      <c r="G62" s="93"/>
    </row>
    <row r="63" spans="7:7" x14ac:dyDescent="0.25">
      <c r="G63" s="93"/>
    </row>
    <row r="64" spans="7:7" x14ac:dyDescent="0.25">
      <c r="G64" s="93"/>
    </row>
    <row r="65" spans="7:7" x14ac:dyDescent="0.25">
      <c r="G65" s="93"/>
    </row>
    <row r="66" spans="7:7" x14ac:dyDescent="0.25">
      <c r="G66" s="93"/>
    </row>
    <row r="67" spans="7:7" x14ac:dyDescent="0.25">
      <c r="G67" s="93"/>
    </row>
    <row r="68" spans="7:7" x14ac:dyDescent="0.25">
      <c r="G68" s="93"/>
    </row>
    <row r="69" spans="7:7" x14ac:dyDescent="0.25">
      <c r="G69" s="93"/>
    </row>
    <row r="70" spans="7:7" x14ac:dyDescent="0.25">
      <c r="G70" s="93"/>
    </row>
    <row r="71" spans="7:7" x14ac:dyDescent="0.25">
      <c r="G71" s="93"/>
    </row>
    <row r="72" spans="7:7" x14ac:dyDescent="0.25">
      <c r="G72" s="93"/>
    </row>
  </sheetData>
  <printOptions horizontalCentered="1"/>
  <pageMargins left="0.75" right="0.75" top="1" bottom="1" header="0.5" footer="0.5"/>
  <pageSetup scale="90" orientation="portrait" r:id="rId1"/>
  <headerFooter alignWithMargins="0">
    <oddHeader>&amp;C&amp;"Arial,Bold"&amp;11QUICK REFERENCE
Pipeline Meter Listings</oddHeader>
    <oddFooter>&amp;R&amp;"Arial,Bold"&amp;8updated 3/9/00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workbookViewId="0">
      <selection activeCell="F28" sqref="F28"/>
    </sheetView>
  </sheetViews>
  <sheetFormatPr defaultRowHeight="13.2" x14ac:dyDescent="0.25"/>
  <cols>
    <col min="1" max="1" width="30" bestFit="1" customWidth="1"/>
    <col min="2" max="2" width="11.6640625" customWidth="1"/>
    <col min="3" max="4" width="6.5546875" customWidth="1"/>
    <col min="5" max="5" width="13.88671875" customWidth="1"/>
    <col min="6" max="6" width="14.5546875" customWidth="1"/>
  </cols>
  <sheetData>
    <row r="2" spans="1:9" x14ac:dyDescent="0.25">
      <c r="A2" s="30" t="s">
        <v>309</v>
      </c>
      <c r="E2" s="30" t="s">
        <v>455</v>
      </c>
    </row>
    <row r="3" spans="1:9" x14ac:dyDescent="0.25">
      <c r="A3" s="96"/>
      <c r="B3" s="96"/>
      <c r="C3" s="96"/>
      <c r="D3" s="96"/>
      <c r="E3" s="96"/>
      <c r="F3" s="96"/>
      <c r="G3" s="3"/>
      <c r="H3" s="98"/>
      <c r="I3" s="3"/>
    </row>
    <row r="4" spans="1:9" x14ac:dyDescent="0.25">
      <c r="A4" s="3" t="s">
        <v>316</v>
      </c>
      <c r="B4" s="102" t="s">
        <v>313</v>
      </c>
      <c r="C4" s="101"/>
      <c r="D4" s="101"/>
      <c r="E4" s="3" t="s">
        <v>345</v>
      </c>
    </row>
    <row r="5" spans="1:9" x14ac:dyDescent="0.25">
      <c r="A5" t="s">
        <v>312</v>
      </c>
      <c r="B5" s="99">
        <v>0</v>
      </c>
      <c r="C5" s="101"/>
      <c r="D5" s="101"/>
      <c r="H5" s="3" t="s">
        <v>280</v>
      </c>
    </row>
    <row r="6" spans="1:9" x14ac:dyDescent="0.25">
      <c r="A6" t="s">
        <v>310</v>
      </c>
      <c r="B6" s="99">
        <v>283.60000000000002</v>
      </c>
      <c r="C6" s="101"/>
      <c r="D6" s="101"/>
      <c r="E6" t="s">
        <v>257</v>
      </c>
      <c r="F6" t="s">
        <v>229</v>
      </c>
      <c r="H6" t="s">
        <v>346</v>
      </c>
    </row>
    <row r="7" spans="1:9" x14ac:dyDescent="0.25">
      <c r="B7" s="99"/>
      <c r="C7" s="101"/>
      <c r="D7" s="101"/>
      <c r="E7" t="s">
        <v>250</v>
      </c>
      <c r="F7" t="s">
        <v>347</v>
      </c>
      <c r="H7" t="s">
        <v>346</v>
      </c>
    </row>
    <row r="8" spans="1:9" x14ac:dyDescent="0.25">
      <c r="A8" s="3" t="s">
        <v>317</v>
      </c>
      <c r="B8" s="99"/>
      <c r="C8" s="101"/>
      <c r="D8" s="101"/>
      <c r="E8" t="s">
        <v>241</v>
      </c>
      <c r="F8" t="s">
        <v>347</v>
      </c>
      <c r="H8" t="s">
        <v>132</v>
      </c>
    </row>
    <row r="9" spans="1:9" x14ac:dyDescent="0.25">
      <c r="A9" t="s">
        <v>318</v>
      </c>
      <c r="B9" s="99">
        <v>487.7</v>
      </c>
      <c r="C9" s="101"/>
      <c r="D9" s="101"/>
      <c r="E9" t="s">
        <v>348</v>
      </c>
      <c r="F9" t="s">
        <v>349</v>
      </c>
      <c r="H9" t="s">
        <v>346</v>
      </c>
    </row>
    <row r="10" spans="1:9" x14ac:dyDescent="0.25">
      <c r="A10" t="s">
        <v>319</v>
      </c>
      <c r="B10" s="99">
        <v>702</v>
      </c>
      <c r="C10" s="101"/>
      <c r="D10" s="101"/>
      <c r="E10" t="s">
        <v>350</v>
      </c>
      <c r="F10" t="s">
        <v>351</v>
      </c>
      <c r="H10" t="s">
        <v>132</v>
      </c>
    </row>
    <row r="11" spans="1:9" x14ac:dyDescent="0.25">
      <c r="A11" t="s">
        <v>320</v>
      </c>
      <c r="B11" s="99">
        <v>704.9</v>
      </c>
      <c r="C11" s="101"/>
      <c r="D11" s="101"/>
      <c r="E11" t="s">
        <v>352</v>
      </c>
      <c r="F11" t="s">
        <v>258</v>
      </c>
      <c r="H11" t="s">
        <v>346</v>
      </c>
    </row>
    <row r="12" spans="1:9" x14ac:dyDescent="0.25">
      <c r="A12" t="s">
        <v>254</v>
      </c>
      <c r="B12" s="99">
        <v>498.4</v>
      </c>
      <c r="C12" s="100"/>
      <c r="D12" s="100"/>
      <c r="E12" t="s">
        <v>353</v>
      </c>
      <c r="F12" t="s">
        <v>268</v>
      </c>
      <c r="H12" t="s">
        <v>346</v>
      </c>
    </row>
    <row r="13" spans="1:9" x14ac:dyDescent="0.25">
      <c r="B13" s="99"/>
      <c r="C13" s="101"/>
      <c r="D13" s="101"/>
      <c r="E13" t="s">
        <v>250</v>
      </c>
      <c r="F13" t="s">
        <v>354</v>
      </c>
      <c r="H13" t="s">
        <v>346</v>
      </c>
    </row>
    <row r="14" spans="1:9" x14ac:dyDescent="0.25">
      <c r="A14" s="3" t="s">
        <v>321</v>
      </c>
      <c r="B14" s="99"/>
      <c r="C14" s="101"/>
      <c r="D14" s="101"/>
      <c r="E14" t="s">
        <v>355</v>
      </c>
      <c r="F14" t="s">
        <v>356</v>
      </c>
      <c r="H14" t="s">
        <v>131</v>
      </c>
    </row>
    <row r="15" spans="1:9" x14ac:dyDescent="0.25">
      <c r="A15" t="s">
        <v>322</v>
      </c>
      <c r="B15" s="99">
        <v>757.1</v>
      </c>
      <c r="C15" s="101"/>
      <c r="D15" s="101"/>
      <c r="E15" t="s">
        <v>357</v>
      </c>
      <c r="F15" t="s">
        <v>266</v>
      </c>
      <c r="H15" t="s">
        <v>132</v>
      </c>
    </row>
    <row r="16" spans="1:9" x14ac:dyDescent="0.25">
      <c r="A16" t="s">
        <v>252</v>
      </c>
      <c r="B16" s="99">
        <v>815.7</v>
      </c>
      <c r="C16" s="101"/>
      <c r="D16" s="101"/>
      <c r="E16" s="3" t="s">
        <v>358</v>
      </c>
      <c r="F16" t="s">
        <v>327</v>
      </c>
      <c r="H16" t="s">
        <v>130</v>
      </c>
    </row>
    <row r="17" spans="1:8" x14ac:dyDescent="0.25">
      <c r="A17" t="s">
        <v>315</v>
      </c>
      <c r="B17" s="99">
        <v>844.7</v>
      </c>
      <c r="C17" s="101"/>
      <c r="D17" s="101"/>
      <c r="E17" t="s">
        <v>359</v>
      </c>
      <c r="F17" t="s">
        <v>360</v>
      </c>
      <c r="H17" t="s">
        <v>130</v>
      </c>
    </row>
    <row r="18" spans="1:8" x14ac:dyDescent="0.25">
      <c r="A18" t="s">
        <v>314</v>
      </c>
      <c r="B18" s="99">
        <v>969.9</v>
      </c>
      <c r="C18" s="101"/>
      <c r="D18" s="101"/>
      <c r="E18" t="s">
        <v>361</v>
      </c>
      <c r="F18" t="s">
        <v>354</v>
      </c>
      <c r="H18" t="s">
        <v>130</v>
      </c>
    </row>
    <row r="19" spans="1:8" x14ac:dyDescent="0.25">
      <c r="A19" t="s">
        <v>311</v>
      </c>
      <c r="B19" s="99">
        <v>973.2</v>
      </c>
      <c r="C19" s="97"/>
      <c r="D19" s="97"/>
      <c r="E19" s="3" t="s">
        <v>362</v>
      </c>
      <c r="F19" t="s">
        <v>283</v>
      </c>
      <c r="H19" t="s">
        <v>131</v>
      </c>
    </row>
    <row r="20" spans="1:8" x14ac:dyDescent="0.25">
      <c r="A20" t="s">
        <v>480</v>
      </c>
      <c r="B20" s="177">
        <v>960.3</v>
      </c>
      <c r="C20" s="97"/>
      <c r="D20" s="97"/>
      <c r="E20" s="3" t="s">
        <v>298</v>
      </c>
      <c r="F20" t="s">
        <v>363</v>
      </c>
      <c r="H20" t="s">
        <v>130</v>
      </c>
    </row>
    <row r="21" spans="1:8" x14ac:dyDescent="0.25">
      <c r="C21" s="97"/>
      <c r="D21" s="97"/>
      <c r="E21" s="3" t="s">
        <v>281</v>
      </c>
      <c r="F21" t="s">
        <v>275</v>
      </c>
      <c r="H21" t="s">
        <v>132</v>
      </c>
    </row>
    <row r="22" spans="1:8" x14ac:dyDescent="0.25">
      <c r="A22" s="30" t="s">
        <v>266</v>
      </c>
      <c r="B22" s="101"/>
      <c r="C22" s="101"/>
      <c r="D22" s="101"/>
      <c r="E22" s="3"/>
    </row>
    <row r="23" spans="1:8" x14ac:dyDescent="0.25">
      <c r="A23" s="125" t="s">
        <v>438</v>
      </c>
      <c r="B23" s="51"/>
      <c r="E23" s="30" t="s">
        <v>461</v>
      </c>
    </row>
    <row r="24" spans="1:8" x14ac:dyDescent="0.25">
      <c r="B24" s="51"/>
      <c r="E24" s="3" t="s">
        <v>328</v>
      </c>
      <c r="F24" s="3"/>
      <c r="G24" s="3" t="s">
        <v>329</v>
      </c>
      <c r="H24" s="3" t="s">
        <v>323</v>
      </c>
    </row>
    <row r="25" spans="1:8" x14ac:dyDescent="0.25">
      <c r="A25" t="s">
        <v>62</v>
      </c>
      <c r="B25" s="104" t="s">
        <v>313</v>
      </c>
      <c r="C25" s="36" t="s">
        <v>323</v>
      </c>
      <c r="D25" s="36"/>
      <c r="E25" t="s">
        <v>330</v>
      </c>
      <c r="G25" t="s">
        <v>5</v>
      </c>
      <c r="H25" t="s">
        <v>324</v>
      </c>
    </row>
    <row r="26" spans="1:8" x14ac:dyDescent="0.25">
      <c r="A26" s="125" t="s">
        <v>439</v>
      </c>
      <c r="B26" s="126">
        <v>181</v>
      </c>
      <c r="C26" s="37" t="s">
        <v>324</v>
      </c>
      <c r="D26" s="37"/>
      <c r="E26" t="s">
        <v>331</v>
      </c>
      <c r="G26" t="s">
        <v>332</v>
      </c>
      <c r="H26" t="s">
        <v>324</v>
      </c>
    </row>
    <row r="27" spans="1:8" x14ac:dyDescent="0.25">
      <c r="A27" s="125" t="s">
        <v>440</v>
      </c>
      <c r="B27" s="126">
        <v>538</v>
      </c>
      <c r="C27" s="37" t="s">
        <v>325</v>
      </c>
      <c r="D27" s="37"/>
      <c r="E27" t="s">
        <v>333</v>
      </c>
      <c r="G27" t="s">
        <v>5</v>
      </c>
      <c r="H27" t="s">
        <v>334</v>
      </c>
    </row>
    <row r="28" spans="1:8" x14ac:dyDescent="0.25">
      <c r="A28" s="125" t="s">
        <v>441</v>
      </c>
      <c r="B28" s="126">
        <v>540</v>
      </c>
      <c r="C28" s="37" t="s">
        <v>325</v>
      </c>
      <c r="D28" s="37"/>
      <c r="E28" t="s">
        <v>335</v>
      </c>
      <c r="G28" t="s">
        <v>5</v>
      </c>
      <c r="H28" t="s">
        <v>325</v>
      </c>
    </row>
    <row r="29" spans="1:8" x14ac:dyDescent="0.25">
      <c r="A29" t="s">
        <v>442</v>
      </c>
      <c r="B29" s="103">
        <v>667</v>
      </c>
      <c r="C29" s="37" t="s">
        <v>325</v>
      </c>
      <c r="D29" s="37"/>
      <c r="E29" t="s">
        <v>336</v>
      </c>
      <c r="G29" t="s">
        <v>337</v>
      </c>
      <c r="H29" t="s">
        <v>325</v>
      </c>
    </row>
    <row r="30" spans="1:8" x14ac:dyDescent="0.25">
      <c r="A30" t="s">
        <v>326</v>
      </c>
      <c r="B30" s="103">
        <v>145</v>
      </c>
      <c r="C30" s="37" t="s">
        <v>324</v>
      </c>
      <c r="D30" s="37"/>
      <c r="E30" t="s">
        <v>338</v>
      </c>
      <c r="G30" t="s">
        <v>5</v>
      </c>
      <c r="H30" t="s">
        <v>334</v>
      </c>
    </row>
    <row r="31" spans="1:8" x14ac:dyDescent="0.25">
      <c r="A31" t="s">
        <v>443</v>
      </c>
      <c r="B31" s="103">
        <v>883</v>
      </c>
      <c r="C31" s="37" t="s">
        <v>325</v>
      </c>
      <c r="D31" s="37"/>
      <c r="E31" t="s">
        <v>339</v>
      </c>
      <c r="G31" t="s">
        <v>340</v>
      </c>
      <c r="H31" t="s">
        <v>325</v>
      </c>
    </row>
    <row r="32" spans="1:8" x14ac:dyDescent="0.25">
      <c r="A32" t="s">
        <v>457</v>
      </c>
      <c r="B32" s="103">
        <v>267</v>
      </c>
      <c r="C32" s="37" t="s">
        <v>325</v>
      </c>
      <c r="D32" s="37"/>
      <c r="E32" t="s">
        <v>341</v>
      </c>
      <c r="G32" t="s">
        <v>8</v>
      </c>
      <c r="H32" t="s">
        <v>8</v>
      </c>
    </row>
    <row r="33" spans="1:8" x14ac:dyDescent="0.25">
      <c r="A33" s="125" t="s">
        <v>444</v>
      </c>
      <c r="B33" s="126">
        <v>791</v>
      </c>
      <c r="C33" s="37" t="s">
        <v>325</v>
      </c>
      <c r="D33" s="37"/>
      <c r="E33" t="s">
        <v>342</v>
      </c>
      <c r="G33" t="s">
        <v>332</v>
      </c>
      <c r="H33" t="s">
        <v>325</v>
      </c>
    </row>
    <row r="34" spans="1:8" x14ac:dyDescent="0.25">
      <c r="A34" s="125" t="s">
        <v>445</v>
      </c>
      <c r="B34" s="126">
        <v>788</v>
      </c>
      <c r="C34" s="37" t="s">
        <v>325</v>
      </c>
      <c r="D34" s="37"/>
      <c r="E34" t="s">
        <v>343</v>
      </c>
      <c r="G34" t="s">
        <v>344</v>
      </c>
      <c r="H34" t="s">
        <v>334</v>
      </c>
    </row>
    <row r="35" spans="1:8" x14ac:dyDescent="0.25">
      <c r="A35" s="178" t="s">
        <v>446</v>
      </c>
      <c r="B35" s="179">
        <v>820</v>
      </c>
      <c r="C35" s="37" t="s">
        <v>325</v>
      </c>
      <c r="D35" s="37"/>
    </row>
    <row r="36" spans="1:8" x14ac:dyDescent="0.25">
      <c r="A36" s="125" t="s">
        <v>447</v>
      </c>
      <c r="B36" s="126">
        <v>841</v>
      </c>
      <c r="C36" s="37" t="s">
        <v>325</v>
      </c>
      <c r="D36" s="37"/>
    </row>
    <row r="37" spans="1:8" x14ac:dyDescent="0.25">
      <c r="A37" s="125" t="s">
        <v>448</v>
      </c>
      <c r="B37" s="126">
        <v>520</v>
      </c>
      <c r="C37" s="37" t="s">
        <v>325</v>
      </c>
      <c r="D37" s="37"/>
    </row>
    <row r="38" spans="1:8" x14ac:dyDescent="0.25">
      <c r="A38" t="s">
        <v>458</v>
      </c>
      <c r="B38" s="103">
        <v>470</v>
      </c>
      <c r="C38" s="37" t="s">
        <v>325</v>
      </c>
      <c r="D38" s="37"/>
    </row>
    <row r="39" spans="1:8" x14ac:dyDescent="0.25">
      <c r="A39" t="s">
        <v>327</v>
      </c>
      <c r="B39" s="103">
        <v>589</v>
      </c>
      <c r="C39" s="37" t="s">
        <v>325</v>
      </c>
      <c r="D39" s="37"/>
    </row>
    <row r="40" spans="1:8" x14ac:dyDescent="0.25">
      <c r="A40" t="s">
        <v>453</v>
      </c>
      <c r="B40" s="103">
        <v>332</v>
      </c>
      <c r="C40" s="37" t="s">
        <v>325</v>
      </c>
      <c r="D40" s="37"/>
    </row>
    <row r="41" spans="1:8" x14ac:dyDescent="0.25">
      <c r="A41" t="s">
        <v>454</v>
      </c>
      <c r="B41" s="103">
        <v>287</v>
      </c>
      <c r="C41" s="37" t="s">
        <v>325</v>
      </c>
      <c r="D41" s="37"/>
    </row>
    <row r="42" spans="1:8" x14ac:dyDescent="0.25">
      <c r="A42" s="16" t="s">
        <v>460</v>
      </c>
      <c r="B42" s="176">
        <v>700</v>
      </c>
      <c r="C42" s="37" t="s">
        <v>325</v>
      </c>
      <c r="D42" s="37"/>
    </row>
    <row r="43" spans="1:8" x14ac:dyDescent="0.25">
      <c r="A43" s="125" t="s">
        <v>451</v>
      </c>
      <c r="B43" s="126">
        <v>888</v>
      </c>
      <c r="C43" s="37" t="s">
        <v>325</v>
      </c>
      <c r="D43" s="37"/>
    </row>
    <row r="44" spans="1:8" x14ac:dyDescent="0.25">
      <c r="A44" s="125" t="s">
        <v>456</v>
      </c>
      <c r="B44" s="126">
        <v>885</v>
      </c>
      <c r="C44" s="37" t="s">
        <v>325</v>
      </c>
      <c r="D44" s="37"/>
    </row>
    <row r="45" spans="1:8" x14ac:dyDescent="0.25">
      <c r="A45" s="21" t="s">
        <v>459</v>
      </c>
      <c r="B45" s="175">
        <v>732</v>
      </c>
      <c r="C45" s="37" t="s">
        <v>325</v>
      </c>
      <c r="D45" s="37"/>
    </row>
    <row r="46" spans="1:8" x14ac:dyDescent="0.25">
      <c r="A46" s="125" t="s">
        <v>449</v>
      </c>
      <c r="B46" s="126">
        <v>733</v>
      </c>
      <c r="C46" s="37" t="s">
        <v>325</v>
      </c>
      <c r="D46" s="37"/>
    </row>
    <row r="47" spans="1:8" x14ac:dyDescent="0.25">
      <c r="A47" s="125" t="s">
        <v>450</v>
      </c>
      <c r="B47" s="126">
        <v>733</v>
      </c>
      <c r="C47" s="37" t="s">
        <v>325</v>
      </c>
      <c r="D47" s="37"/>
    </row>
    <row r="48" spans="1:8" x14ac:dyDescent="0.25">
      <c r="A48" s="125" t="s">
        <v>452</v>
      </c>
      <c r="B48" s="126">
        <v>841</v>
      </c>
      <c r="C48" s="37" t="s">
        <v>325</v>
      </c>
      <c r="D48" s="37"/>
    </row>
    <row r="49" spans="2:2" x14ac:dyDescent="0.25">
      <c r="B49" s="103"/>
    </row>
  </sheetData>
  <printOptions horizontalCentered="1"/>
  <pageMargins left="0.25" right="0.25" top="1" bottom="1" header="0.5" footer="0.5"/>
  <pageSetup scale="90" orientation="portrait" r:id="rId1"/>
  <headerFooter alignWithMargins="0">
    <oddHeader>&amp;C&amp;"Arial,Bold"&amp;11QUICK REFERENCE
Pipeline Meter Listings</oddHeader>
    <oddFooter>&amp;R&amp;"Arial,Bold"&amp;8updated 3/9/00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4" workbookViewId="0">
      <selection activeCell="A32" sqref="A32:A34"/>
    </sheetView>
  </sheetViews>
  <sheetFormatPr defaultRowHeight="13.2" x14ac:dyDescent="0.25"/>
  <cols>
    <col min="1" max="1" width="33.33203125" customWidth="1"/>
    <col min="2" max="2" width="11.6640625" customWidth="1"/>
    <col min="3" max="3" width="11.33203125" customWidth="1"/>
    <col min="4" max="4" width="13.88671875" customWidth="1"/>
    <col min="5" max="5" width="14.5546875" customWidth="1"/>
  </cols>
  <sheetData>
    <row r="1" spans="1:7" x14ac:dyDescent="0.25">
      <c r="A1" s="30" t="s">
        <v>258</v>
      </c>
      <c r="D1" s="33"/>
    </row>
    <row r="2" spans="1:7" x14ac:dyDescent="0.25">
      <c r="A2" s="96"/>
      <c r="B2" s="105" t="s">
        <v>364</v>
      </c>
      <c r="C2" s="105" t="s">
        <v>365</v>
      </c>
      <c r="D2" s="105" t="s">
        <v>366</v>
      </c>
      <c r="E2" s="105" t="s">
        <v>295</v>
      </c>
      <c r="F2" s="3"/>
    </row>
    <row r="3" spans="1:7" x14ac:dyDescent="0.25">
      <c r="A3" s="96" t="s">
        <v>367</v>
      </c>
      <c r="B3" s="106">
        <v>900203</v>
      </c>
      <c r="C3" s="101">
        <v>13</v>
      </c>
      <c r="D3" s="101" t="s">
        <v>368</v>
      </c>
      <c r="E3" s="107">
        <v>403113</v>
      </c>
      <c r="G3" s="3"/>
    </row>
    <row r="4" spans="1:7" x14ac:dyDescent="0.25">
      <c r="A4" s="96" t="s">
        <v>369</v>
      </c>
      <c r="B4" s="106">
        <v>902900</v>
      </c>
      <c r="C4" s="101">
        <v>12</v>
      </c>
      <c r="D4" s="101" t="s">
        <v>368</v>
      </c>
      <c r="E4" s="107">
        <v>1001544</v>
      </c>
    </row>
    <row r="5" spans="1:7" x14ac:dyDescent="0.25">
      <c r="A5" s="96" t="s">
        <v>370</v>
      </c>
      <c r="B5" s="106">
        <v>906104</v>
      </c>
      <c r="C5" s="101">
        <v>28</v>
      </c>
      <c r="D5" s="101" t="s">
        <v>371</v>
      </c>
      <c r="E5" s="107">
        <v>94458</v>
      </c>
    </row>
    <row r="6" spans="1:7" x14ac:dyDescent="0.25">
      <c r="A6" s="96" t="s">
        <v>372</v>
      </c>
      <c r="B6" s="106">
        <v>906107</v>
      </c>
      <c r="C6" s="101">
        <v>28</v>
      </c>
      <c r="D6" s="101" t="s">
        <v>371</v>
      </c>
      <c r="E6" s="107">
        <v>348000</v>
      </c>
    </row>
    <row r="7" spans="1:7" x14ac:dyDescent="0.25">
      <c r="A7" s="96" t="s">
        <v>373</v>
      </c>
      <c r="B7" s="106">
        <v>908090</v>
      </c>
      <c r="C7" s="101">
        <v>14</v>
      </c>
      <c r="D7" s="101" t="s">
        <v>371</v>
      </c>
      <c r="E7" s="107">
        <v>1200000</v>
      </c>
    </row>
    <row r="8" spans="1:7" x14ac:dyDescent="0.25">
      <c r="A8" s="96" t="s">
        <v>374</v>
      </c>
      <c r="B8" s="106">
        <v>5433</v>
      </c>
      <c r="C8" s="101">
        <v>23</v>
      </c>
      <c r="D8" s="101" t="s">
        <v>375</v>
      </c>
      <c r="E8" s="107">
        <v>1152000</v>
      </c>
    </row>
    <row r="9" spans="1:7" x14ac:dyDescent="0.25">
      <c r="A9" s="96" t="s">
        <v>376</v>
      </c>
      <c r="B9" s="106">
        <v>906001</v>
      </c>
      <c r="C9" s="101">
        <v>23</v>
      </c>
      <c r="D9" s="101" t="s">
        <v>377</v>
      </c>
      <c r="E9" s="107">
        <v>533000</v>
      </c>
    </row>
    <row r="10" spans="1:7" x14ac:dyDescent="0.25">
      <c r="A10" s="96" t="s">
        <v>378</v>
      </c>
      <c r="B10" s="106">
        <v>5228</v>
      </c>
      <c r="C10" s="101">
        <v>10</v>
      </c>
      <c r="D10" s="101" t="s">
        <v>379</v>
      </c>
      <c r="E10" s="107">
        <v>119487</v>
      </c>
    </row>
    <row r="11" spans="1:7" x14ac:dyDescent="0.25">
      <c r="A11" s="96" t="s">
        <v>380</v>
      </c>
      <c r="B11" s="106">
        <v>6506</v>
      </c>
      <c r="C11" s="101">
        <v>6</v>
      </c>
      <c r="D11" s="101" t="s">
        <v>379</v>
      </c>
      <c r="E11" s="107">
        <v>167158</v>
      </c>
    </row>
    <row r="12" spans="1:7" x14ac:dyDescent="0.25">
      <c r="A12" s="96" t="s">
        <v>381</v>
      </c>
      <c r="B12" s="106">
        <v>905207</v>
      </c>
      <c r="C12" s="101">
        <v>10</v>
      </c>
      <c r="D12" s="101" t="s">
        <v>379</v>
      </c>
      <c r="E12" s="107">
        <v>357129</v>
      </c>
    </row>
    <row r="13" spans="1:7" x14ac:dyDescent="0.25">
      <c r="A13" s="96" t="s">
        <v>382</v>
      </c>
      <c r="B13" s="106">
        <v>1753</v>
      </c>
      <c r="C13" s="101">
        <v>7</v>
      </c>
      <c r="D13" s="101" t="s">
        <v>383</v>
      </c>
      <c r="E13" s="107">
        <v>217151</v>
      </c>
    </row>
    <row r="14" spans="1:7" x14ac:dyDescent="0.25">
      <c r="A14" s="96" t="s">
        <v>384</v>
      </c>
      <c r="B14" s="106">
        <v>900532</v>
      </c>
      <c r="C14" s="101">
        <v>18</v>
      </c>
      <c r="D14" s="101" t="s">
        <v>385</v>
      </c>
      <c r="E14" s="107">
        <v>188916</v>
      </c>
    </row>
    <row r="15" spans="1:7" x14ac:dyDescent="0.25">
      <c r="A15" s="96" t="s">
        <v>386</v>
      </c>
      <c r="B15" s="106">
        <v>906215</v>
      </c>
      <c r="C15" s="101">
        <v>20</v>
      </c>
      <c r="D15" s="101" t="s">
        <v>385</v>
      </c>
      <c r="E15" s="107">
        <v>94458</v>
      </c>
    </row>
    <row r="16" spans="1:7" x14ac:dyDescent="0.25">
      <c r="A16" s="96" t="s">
        <v>387</v>
      </c>
      <c r="B16" s="106">
        <v>3817</v>
      </c>
      <c r="C16" s="101">
        <v>25</v>
      </c>
      <c r="D16" s="101" t="s">
        <v>388</v>
      </c>
      <c r="E16" s="107">
        <v>370000</v>
      </c>
    </row>
    <row r="17" spans="1:6" x14ac:dyDescent="0.25">
      <c r="A17" s="96" t="s">
        <v>389</v>
      </c>
      <c r="B17" s="106">
        <v>6298</v>
      </c>
      <c r="C17" s="101">
        <v>26</v>
      </c>
      <c r="D17" s="101" t="s">
        <v>388</v>
      </c>
      <c r="E17" s="107">
        <v>270000</v>
      </c>
    </row>
    <row r="18" spans="1:6" x14ac:dyDescent="0.25">
      <c r="A18" s="96" t="s">
        <v>390</v>
      </c>
      <c r="B18" s="106">
        <v>25686</v>
      </c>
      <c r="C18" s="101">
        <v>16</v>
      </c>
      <c r="D18" s="101" t="s">
        <v>388</v>
      </c>
      <c r="E18" s="107">
        <v>156092</v>
      </c>
    </row>
    <row r="19" spans="1:6" x14ac:dyDescent="0.25">
      <c r="A19" s="96" t="s">
        <v>391</v>
      </c>
      <c r="B19" s="106">
        <v>906507</v>
      </c>
      <c r="C19" s="101">
        <v>17</v>
      </c>
      <c r="D19" s="101" t="s">
        <v>388</v>
      </c>
      <c r="E19" s="107">
        <v>878659</v>
      </c>
    </row>
    <row r="20" spans="1:6" x14ac:dyDescent="0.25">
      <c r="A20" s="96" t="s">
        <v>392</v>
      </c>
      <c r="B20" s="106">
        <v>3592</v>
      </c>
      <c r="C20" s="101">
        <v>24</v>
      </c>
      <c r="D20" s="101" t="s">
        <v>393</v>
      </c>
      <c r="E20" s="107">
        <v>-321631</v>
      </c>
    </row>
    <row r="21" spans="1:6" x14ac:dyDescent="0.25">
      <c r="A21" s="96" t="s">
        <v>394</v>
      </c>
      <c r="B21" s="106">
        <v>3825</v>
      </c>
      <c r="C21" s="101">
        <v>23</v>
      </c>
      <c r="D21" s="101" t="s">
        <v>393</v>
      </c>
      <c r="E21" s="107">
        <v>-176195</v>
      </c>
    </row>
    <row r="22" spans="1:6" x14ac:dyDescent="0.25">
      <c r="A22" s="96" t="s">
        <v>395</v>
      </c>
      <c r="B22" s="106">
        <v>6010</v>
      </c>
      <c r="C22" s="101">
        <v>23</v>
      </c>
      <c r="D22" s="101" t="s">
        <v>375</v>
      </c>
      <c r="E22" s="107">
        <v>-200000</v>
      </c>
    </row>
    <row r="23" spans="1:6" x14ac:dyDescent="0.25">
      <c r="A23" s="96" t="s">
        <v>396</v>
      </c>
      <c r="B23" s="106">
        <v>7936</v>
      </c>
      <c r="C23" s="101">
        <v>24</v>
      </c>
      <c r="D23" s="101" t="s">
        <v>397</v>
      </c>
      <c r="E23" s="107">
        <v>-308593</v>
      </c>
    </row>
    <row r="24" spans="1:6" x14ac:dyDescent="0.25">
      <c r="A24" s="96" t="s">
        <v>398</v>
      </c>
      <c r="B24" s="106">
        <v>11295</v>
      </c>
      <c r="C24" s="101">
        <v>23</v>
      </c>
      <c r="D24" s="101" t="s">
        <v>397</v>
      </c>
      <c r="E24" s="107">
        <v>-208594</v>
      </c>
    </row>
    <row r="25" spans="1:6" x14ac:dyDescent="0.25">
      <c r="A25" s="96" t="s">
        <v>399</v>
      </c>
      <c r="B25" s="106">
        <v>900416</v>
      </c>
      <c r="C25" s="101">
        <v>24</v>
      </c>
      <c r="D25" s="101" t="s">
        <v>393</v>
      </c>
      <c r="E25" s="107">
        <v>-210533</v>
      </c>
    </row>
    <row r="26" spans="1:6" x14ac:dyDescent="0.25">
      <c r="A26" s="96" t="s">
        <v>400</v>
      </c>
      <c r="B26" s="106">
        <v>900421</v>
      </c>
      <c r="C26" s="101">
        <v>24</v>
      </c>
      <c r="D26" s="101" t="s">
        <v>393</v>
      </c>
      <c r="E26" s="101" t="s">
        <v>401</v>
      </c>
    </row>
    <row r="27" spans="1:6" x14ac:dyDescent="0.25">
      <c r="A27" s="96" t="s">
        <v>402</v>
      </c>
      <c r="B27" s="106">
        <v>900548</v>
      </c>
      <c r="C27" s="101">
        <v>23</v>
      </c>
      <c r="D27" s="101" t="s">
        <v>393</v>
      </c>
      <c r="E27" s="107">
        <v>-357739</v>
      </c>
    </row>
    <row r="28" spans="1:6" x14ac:dyDescent="0.25">
      <c r="A28" s="96" t="s">
        <v>403</v>
      </c>
      <c r="B28" s="106">
        <v>900549</v>
      </c>
      <c r="C28" s="101">
        <v>23</v>
      </c>
      <c r="D28" s="101" t="s">
        <v>393</v>
      </c>
      <c r="E28" s="107">
        <v>-187404</v>
      </c>
    </row>
    <row r="29" spans="1:6" x14ac:dyDescent="0.25">
      <c r="A29" s="96" t="s">
        <v>404</v>
      </c>
      <c r="B29" s="106">
        <v>900551</v>
      </c>
      <c r="C29" s="101">
        <v>23</v>
      </c>
      <c r="D29" s="101" t="s">
        <v>393</v>
      </c>
      <c r="E29" s="107">
        <v>-205640</v>
      </c>
    </row>
    <row r="30" spans="1:6" x14ac:dyDescent="0.25">
      <c r="A30" s="96" t="s">
        <v>405</v>
      </c>
      <c r="B30" s="106">
        <v>900552</v>
      </c>
      <c r="C30" s="101">
        <v>24</v>
      </c>
      <c r="D30" s="101" t="s">
        <v>393</v>
      </c>
      <c r="E30" s="107">
        <v>-482649</v>
      </c>
      <c r="F30" s="96"/>
    </row>
    <row r="31" spans="1:6" x14ac:dyDescent="0.25">
      <c r="A31" s="96" t="s">
        <v>406</v>
      </c>
      <c r="B31" s="106">
        <v>905583</v>
      </c>
      <c r="C31" s="101">
        <v>24</v>
      </c>
      <c r="D31" s="101" t="s">
        <v>393</v>
      </c>
      <c r="E31" s="107">
        <v>-107775</v>
      </c>
      <c r="F31" s="96"/>
    </row>
    <row r="32" spans="1:6" x14ac:dyDescent="0.25">
      <c r="A32" s="96" t="s">
        <v>407</v>
      </c>
      <c r="B32" s="106">
        <v>906505</v>
      </c>
      <c r="C32" s="101">
        <v>24</v>
      </c>
      <c r="D32" s="101" t="s">
        <v>393</v>
      </c>
      <c r="E32" s="107">
        <v>-156147</v>
      </c>
    </row>
    <row r="33" spans="1:5" x14ac:dyDescent="0.25">
      <c r="A33" s="96" t="s">
        <v>408</v>
      </c>
      <c r="B33" s="106">
        <v>10751</v>
      </c>
      <c r="C33" s="101">
        <v>36</v>
      </c>
      <c r="D33" s="101" t="s">
        <v>409</v>
      </c>
      <c r="E33" s="107">
        <v>-144497</v>
      </c>
    </row>
    <row r="34" spans="1:5" x14ac:dyDescent="0.25">
      <c r="A34" s="96" t="s">
        <v>410</v>
      </c>
      <c r="B34" s="106">
        <v>904758</v>
      </c>
      <c r="C34" s="101">
        <v>33</v>
      </c>
      <c r="D34" s="101" t="s">
        <v>409</v>
      </c>
      <c r="E34" s="107">
        <v>-268354</v>
      </c>
    </row>
    <row r="35" spans="1:5" x14ac:dyDescent="0.25">
      <c r="A35" s="96" t="s">
        <v>411</v>
      </c>
      <c r="B35" s="106">
        <v>3083</v>
      </c>
      <c r="C35" s="101">
        <v>9</v>
      </c>
      <c r="D35" s="101" t="s">
        <v>383</v>
      </c>
      <c r="E35" s="107">
        <v>-376000</v>
      </c>
    </row>
    <row r="36" spans="1:5" x14ac:dyDescent="0.25">
      <c r="A36" s="96" t="s">
        <v>412</v>
      </c>
      <c r="B36" s="106">
        <v>3618</v>
      </c>
      <c r="C36" s="101">
        <v>25</v>
      </c>
      <c r="D36" s="101" t="s">
        <v>388</v>
      </c>
      <c r="E36" s="107">
        <v>-38223</v>
      </c>
    </row>
    <row r="37" spans="1:5" x14ac:dyDescent="0.25">
      <c r="A37" s="96" t="s">
        <v>387</v>
      </c>
      <c r="B37" s="106">
        <v>3817</v>
      </c>
      <c r="C37" s="101">
        <v>25</v>
      </c>
      <c r="D37" s="101" t="s">
        <v>388</v>
      </c>
      <c r="E37" s="107">
        <v>-418000</v>
      </c>
    </row>
    <row r="38" spans="1:5" x14ac:dyDescent="0.25">
      <c r="A38" s="96" t="s">
        <v>413</v>
      </c>
      <c r="B38" s="106">
        <v>900546</v>
      </c>
      <c r="C38" s="101">
        <v>25</v>
      </c>
      <c r="D38" s="101" t="s">
        <v>388</v>
      </c>
      <c r="E38" s="107">
        <v>-391101</v>
      </c>
    </row>
    <row r="39" spans="1:5" x14ac:dyDescent="0.25">
      <c r="A39" s="96" t="s">
        <v>414</v>
      </c>
      <c r="B39" s="106">
        <v>909294</v>
      </c>
      <c r="C39" s="101">
        <v>29</v>
      </c>
      <c r="D39" s="101" t="s">
        <v>409</v>
      </c>
      <c r="E39" s="107">
        <v>-175000</v>
      </c>
    </row>
    <row r="40" spans="1:5" x14ac:dyDescent="0.25">
      <c r="A40" s="96" t="s">
        <v>414</v>
      </c>
      <c r="B40" s="106">
        <v>907112</v>
      </c>
      <c r="C40" s="101">
        <v>39</v>
      </c>
      <c r="D40" s="101" t="s">
        <v>409</v>
      </c>
      <c r="E40" s="107">
        <v>-140000</v>
      </c>
    </row>
    <row r="41" spans="1:5" x14ac:dyDescent="0.25">
      <c r="D41" s="37"/>
      <c r="E41" s="103"/>
    </row>
    <row r="42" spans="1:5" x14ac:dyDescent="0.25">
      <c r="A42" s="93" t="s">
        <v>415</v>
      </c>
    </row>
    <row r="43" spans="1:5" x14ac:dyDescent="0.25">
      <c r="A43" s="93" t="s">
        <v>416</v>
      </c>
    </row>
  </sheetData>
  <printOptions horizontalCentered="1"/>
  <pageMargins left="0.75" right="0.75" top="1" bottom="1" header="0.5" footer="0.5"/>
  <pageSetup scale="90" orientation="portrait" r:id="rId1"/>
  <headerFooter alignWithMargins="0">
    <oddHeader>&amp;C&amp;"Arial,Bold"&amp;11QUICK REFERENCE
Pipeline Meter Listings</oddHeader>
    <oddFooter>&amp;R&amp;"Arial,Bold"&amp;8updated 3/9/00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F16" sqref="F16"/>
    </sheetView>
  </sheetViews>
  <sheetFormatPr defaultRowHeight="13.2" x14ac:dyDescent="0.25"/>
  <cols>
    <col min="2" max="3" width="11.88671875" customWidth="1"/>
    <col min="4" max="4" width="14.6640625" customWidth="1"/>
    <col min="5" max="5" width="8.5546875" bestFit="1" customWidth="1"/>
    <col min="6" max="6" width="10.5546875" customWidth="1"/>
    <col min="9" max="9" width="10.109375" customWidth="1"/>
    <col min="10" max="11" width="13.6640625" customWidth="1"/>
    <col min="13" max="13" width="12" bestFit="1" customWidth="1"/>
    <col min="14" max="14" width="11.88671875" style="37" customWidth="1"/>
    <col min="15" max="15" width="2.88671875" style="37" customWidth="1"/>
    <col min="16" max="16" width="11.88671875" style="37" customWidth="1"/>
  </cols>
  <sheetData>
    <row r="1" spans="1:16" x14ac:dyDescent="0.25">
      <c r="A1" s="113" t="s">
        <v>0</v>
      </c>
      <c r="C1" s="172">
        <v>2.2000000000000001E-3</v>
      </c>
    </row>
    <row r="2" spans="1:16" x14ac:dyDescent="0.25">
      <c r="A2" s="113" t="s">
        <v>1</v>
      </c>
      <c r="C2" s="172">
        <v>7.0000000000000001E-3</v>
      </c>
    </row>
    <row r="3" spans="1:16" x14ac:dyDescent="0.25">
      <c r="A3" s="6" t="s">
        <v>424</v>
      </c>
      <c r="C3" s="43">
        <v>6.6E-3</v>
      </c>
    </row>
    <row r="5" spans="1:16" x14ac:dyDescent="0.25">
      <c r="A5" s="22" t="s">
        <v>66</v>
      </c>
      <c r="B5" s="26"/>
      <c r="C5" s="27"/>
      <c r="G5" s="30" t="s">
        <v>90</v>
      </c>
    </row>
    <row r="6" spans="1:16" x14ac:dyDescent="0.25">
      <c r="A6" s="33"/>
      <c r="B6" s="34"/>
      <c r="C6" s="35"/>
      <c r="D6" s="15"/>
      <c r="G6" s="33"/>
      <c r="I6" s="41"/>
    </row>
    <row r="7" spans="1:16" x14ac:dyDescent="0.25">
      <c r="B7" s="3" t="s">
        <v>91</v>
      </c>
      <c r="G7" s="33"/>
      <c r="I7" s="36" t="s">
        <v>462</v>
      </c>
      <c r="J7" s="156">
        <v>37012</v>
      </c>
      <c r="K7" s="156">
        <v>36982</v>
      </c>
      <c r="N7" s="167"/>
      <c r="O7" s="168" t="s">
        <v>479</v>
      </c>
      <c r="P7" s="169"/>
    </row>
    <row r="8" spans="1:16" x14ac:dyDescent="0.25">
      <c r="C8" s="6" t="s">
        <v>3</v>
      </c>
      <c r="G8" s="3" t="s">
        <v>70</v>
      </c>
      <c r="I8" s="37"/>
      <c r="J8" s="110"/>
      <c r="K8" s="110"/>
      <c r="N8" s="160"/>
      <c r="O8" s="161"/>
      <c r="P8" s="162"/>
    </row>
    <row r="9" spans="1:16" x14ac:dyDescent="0.25">
      <c r="A9" s="6" t="s">
        <v>4</v>
      </c>
      <c r="B9" s="36" t="s">
        <v>86</v>
      </c>
      <c r="C9" s="36" t="s">
        <v>87</v>
      </c>
      <c r="D9" s="36" t="s">
        <v>88</v>
      </c>
      <c r="F9">
        <v>1</v>
      </c>
      <c r="G9" t="s">
        <v>71</v>
      </c>
      <c r="I9" s="159">
        <f>1-J9</f>
        <v>1</v>
      </c>
      <c r="J9" s="157">
        <v>0</v>
      </c>
      <c r="K9" s="157">
        <v>0</v>
      </c>
      <c r="N9" s="160" t="s">
        <v>477</v>
      </c>
      <c r="O9" s="161" t="s">
        <v>475</v>
      </c>
      <c r="P9" s="162" t="s">
        <v>478</v>
      </c>
    </row>
    <row r="10" spans="1:16" x14ac:dyDescent="0.25">
      <c r="A10" s="36" t="s">
        <v>86</v>
      </c>
      <c r="B10" s="29">
        <v>3.2599999999999999E-3</v>
      </c>
      <c r="C10" s="29">
        <v>6.1599999999999997E-3</v>
      </c>
      <c r="D10" s="29">
        <v>1.0800000000000001E-2</v>
      </c>
      <c r="F10">
        <v>2</v>
      </c>
      <c r="G10" t="s">
        <v>72</v>
      </c>
      <c r="I10" s="159">
        <f t="shared" ref="I10:I21" si="0">1-J10</f>
        <v>0.99873210000000001</v>
      </c>
      <c r="J10" s="157">
        <v>1.2679E-3</v>
      </c>
      <c r="K10" s="157">
        <v>3.1462999999999999E-3</v>
      </c>
      <c r="N10" s="160"/>
      <c r="O10" s="161"/>
      <c r="P10" s="163"/>
    </row>
    <row r="11" spans="1:16" x14ac:dyDescent="0.25">
      <c r="A11" s="37"/>
      <c r="F11">
        <v>3</v>
      </c>
      <c r="G11" t="s">
        <v>73</v>
      </c>
      <c r="I11" s="159">
        <f t="shared" si="0"/>
        <v>0.99642609999999998</v>
      </c>
      <c r="J11" s="157">
        <v>3.5739000000000001E-3</v>
      </c>
      <c r="K11" s="157">
        <v>6.2795999999999998E-3</v>
      </c>
      <c r="N11" s="160" t="s">
        <v>252</v>
      </c>
      <c r="O11" s="161" t="s">
        <v>475</v>
      </c>
      <c r="P11" s="163" t="s">
        <v>476</v>
      </c>
    </row>
    <row r="12" spans="1:16" x14ac:dyDescent="0.25">
      <c r="A12" s="36" t="s">
        <v>87</v>
      </c>
      <c r="B12" s="29">
        <v>6.1599999999999997E-3</v>
      </c>
      <c r="C12" s="29">
        <v>2.8999999999999998E-3</v>
      </c>
      <c r="D12" s="29">
        <v>7.5399999999999998E-3</v>
      </c>
      <c r="F12">
        <v>4</v>
      </c>
      <c r="G12" t="s">
        <v>74</v>
      </c>
      <c r="I12" s="159">
        <f t="shared" si="0"/>
        <v>0.99413079999999998</v>
      </c>
      <c r="J12" s="157">
        <v>5.8691999999999998E-3</v>
      </c>
      <c r="K12" s="157">
        <v>9.3933000000000003E-3</v>
      </c>
      <c r="L12" t="s">
        <v>310</v>
      </c>
      <c r="N12" s="160" t="s">
        <v>312</v>
      </c>
      <c r="O12" s="161" t="s">
        <v>475</v>
      </c>
      <c r="P12" s="163" t="s">
        <v>310</v>
      </c>
    </row>
    <row r="13" spans="1:16" x14ac:dyDescent="0.25">
      <c r="A13" s="37"/>
      <c r="F13">
        <v>5</v>
      </c>
      <c r="G13" t="s">
        <v>75</v>
      </c>
      <c r="I13" s="159">
        <f t="shared" si="0"/>
        <v>0.99184589999999995</v>
      </c>
      <c r="J13" s="157">
        <v>8.1540999999999992E-3</v>
      </c>
      <c r="K13" s="157">
        <v>1.24876E-2</v>
      </c>
      <c r="N13" s="160"/>
      <c r="O13" s="161"/>
      <c r="P13" s="163"/>
    </row>
    <row r="14" spans="1:16" x14ac:dyDescent="0.25">
      <c r="A14" s="36" t="s">
        <v>88</v>
      </c>
      <c r="B14" s="29">
        <v>1.7999999999999999E-2</v>
      </c>
      <c r="C14" s="29">
        <v>7.5399999999999998E-3</v>
      </c>
      <c r="D14" s="29">
        <v>4.64E-3</v>
      </c>
      <c r="F14">
        <v>6</v>
      </c>
      <c r="G14" t="s">
        <v>76</v>
      </c>
      <c r="I14" s="159">
        <f t="shared" si="0"/>
        <v>0.9895716</v>
      </c>
      <c r="J14" s="157">
        <v>1.0428400000000001E-2</v>
      </c>
      <c r="K14" s="157">
        <v>1.5562599999999999E-2</v>
      </c>
      <c r="N14" s="160"/>
      <c r="O14" s="161"/>
      <c r="P14" s="163"/>
    </row>
    <row r="15" spans="1:16" x14ac:dyDescent="0.25">
      <c r="A15" s="37"/>
      <c r="C15" s="29"/>
      <c r="D15" s="29"/>
      <c r="F15">
        <v>7</v>
      </c>
      <c r="G15" t="s">
        <v>77</v>
      </c>
      <c r="I15" s="159">
        <f t="shared" si="0"/>
        <v>0.98730770000000001</v>
      </c>
      <c r="J15" s="157">
        <v>1.26923E-2</v>
      </c>
      <c r="K15" s="157">
        <v>1.86185E-2</v>
      </c>
      <c r="L15" t="s">
        <v>254</v>
      </c>
      <c r="N15" s="160" t="s">
        <v>312</v>
      </c>
      <c r="O15" s="161" t="s">
        <v>475</v>
      </c>
      <c r="P15" s="163" t="s">
        <v>318</v>
      </c>
    </row>
    <row r="16" spans="1:16" x14ac:dyDescent="0.25">
      <c r="C16" s="29"/>
      <c r="D16" s="29"/>
      <c r="F16">
        <v>8</v>
      </c>
      <c r="G16" t="s">
        <v>78</v>
      </c>
      <c r="I16" s="159">
        <f t="shared" si="0"/>
        <v>0.98505410000000004</v>
      </c>
      <c r="J16" s="157">
        <v>1.49459E-2</v>
      </c>
      <c r="K16" s="157">
        <v>2.1655500000000001E-2</v>
      </c>
      <c r="N16" s="160"/>
      <c r="O16" s="161"/>
      <c r="P16" s="163"/>
    </row>
    <row r="17" spans="1:16" x14ac:dyDescent="0.25">
      <c r="B17" s="29"/>
      <c r="C17" s="29"/>
      <c r="D17" s="29"/>
      <c r="F17">
        <v>9</v>
      </c>
      <c r="G17" t="s">
        <v>79</v>
      </c>
      <c r="I17" s="159">
        <f t="shared" si="0"/>
        <v>0.98281070000000004</v>
      </c>
      <c r="J17" s="157">
        <v>1.7189300000000001E-2</v>
      </c>
      <c r="K17" s="157">
        <v>2.46737E-2</v>
      </c>
      <c r="N17" s="160"/>
      <c r="O17" s="161"/>
      <c r="P17" s="163"/>
    </row>
    <row r="18" spans="1:16" x14ac:dyDescent="0.25">
      <c r="A18" s="6" t="s">
        <v>89</v>
      </c>
      <c r="B18" s="39"/>
      <c r="C18" s="39"/>
      <c r="D18" s="40">
        <v>1.0619999999999999E-2</v>
      </c>
      <c r="F18">
        <v>10</v>
      </c>
      <c r="G18" t="s">
        <v>80</v>
      </c>
      <c r="I18" s="159">
        <f t="shared" si="0"/>
        <v>0.98057760000000005</v>
      </c>
      <c r="J18" s="157">
        <v>1.9422399999999999E-2</v>
      </c>
      <c r="K18" s="157">
        <v>2.7673400000000001E-2</v>
      </c>
      <c r="N18" s="160"/>
      <c r="O18" s="161"/>
      <c r="P18" s="163"/>
    </row>
    <row r="19" spans="1:16" x14ac:dyDescent="0.25">
      <c r="F19">
        <v>11</v>
      </c>
      <c r="G19" t="s">
        <v>81</v>
      </c>
      <c r="I19" s="159">
        <f t="shared" si="0"/>
        <v>0.97835459999999996</v>
      </c>
      <c r="J19" s="157">
        <v>2.1645399999999999E-2</v>
      </c>
      <c r="K19" s="157">
        <v>3.06547E-2</v>
      </c>
      <c r="L19" t="s">
        <v>252</v>
      </c>
      <c r="N19" s="160"/>
      <c r="O19" s="161"/>
      <c r="P19" s="163"/>
    </row>
    <row r="20" spans="1:16" x14ac:dyDescent="0.25">
      <c r="A20" s="6" t="s">
        <v>94</v>
      </c>
      <c r="B20" s="6"/>
      <c r="C20" s="6"/>
      <c r="D20" s="6"/>
      <c r="E20" s="40">
        <v>7.1999999999999998E-3</v>
      </c>
      <c r="F20" s="112">
        <v>12</v>
      </c>
      <c r="G20" t="s">
        <v>82</v>
      </c>
      <c r="I20" s="159">
        <f t="shared" si="0"/>
        <v>0.97614160000000005</v>
      </c>
      <c r="J20" s="157">
        <v>2.3858399999999998E-2</v>
      </c>
      <c r="K20" s="157">
        <v>3.36177E-2</v>
      </c>
      <c r="L20" t="s">
        <v>315</v>
      </c>
      <c r="N20" s="160" t="s">
        <v>312</v>
      </c>
      <c r="O20" s="161" t="s">
        <v>475</v>
      </c>
      <c r="P20" s="163" t="s">
        <v>315</v>
      </c>
    </row>
    <row r="21" spans="1:16" x14ac:dyDescent="0.25">
      <c r="F21">
        <v>13</v>
      </c>
      <c r="G21" t="s">
        <v>83</v>
      </c>
      <c r="I21" s="159">
        <f t="shared" si="0"/>
        <v>0.97432180000000002</v>
      </c>
      <c r="J21" s="158">
        <v>2.5678200000000002E-2</v>
      </c>
      <c r="K21" s="158">
        <v>3.6343199999999999E-2</v>
      </c>
      <c r="L21" t="s">
        <v>423</v>
      </c>
      <c r="N21" s="164" t="s">
        <v>312</v>
      </c>
      <c r="O21" s="165" t="s">
        <v>475</v>
      </c>
      <c r="P21" s="166" t="s">
        <v>476</v>
      </c>
    </row>
    <row r="24" spans="1:16" x14ac:dyDescent="0.25">
      <c r="A24" s="22" t="s">
        <v>65</v>
      </c>
      <c r="B24" s="38"/>
      <c r="C24" s="27"/>
      <c r="F24" s="22" t="s">
        <v>465</v>
      </c>
      <c r="G24" s="38"/>
      <c r="H24" s="38"/>
      <c r="I24" s="38"/>
      <c r="J24" s="27"/>
    </row>
    <row r="25" spans="1:16" x14ac:dyDescent="0.25">
      <c r="G25" t="s">
        <v>467</v>
      </c>
      <c r="H25" t="s">
        <v>468</v>
      </c>
      <c r="I25" t="s">
        <v>0</v>
      </c>
    </row>
    <row r="26" spans="1:16" x14ac:dyDescent="0.25">
      <c r="B26" s="3" t="s">
        <v>93</v>
      </c>
      <c r="F26" t="s">
        <v>466</v>
      </c>
      <c r="G26" s="43">
        <v>0.1</v>
      </c>
      <c r="H26" s="43">
        <v>1.0619999999999999E-2</v>
      </c>
      <c r="I26" s="43">
        <v>2.2000000000000001E-3</v>
      </c>
      <c r="J26" s="129">
        <f>SUM(G26:I26)</f>
        <v>0.11282</v>
      </c>
    </row>
    <row r="27" spans="1:16" x14ac:dyDescent="0.25">
      <c r="C27" s="6" t="s">
        <v>3</v>
      </c>
      <c r="F27" t="s">
        <v>469</v>
      </c>
      <c r="G27" s="43"/>
      <c r="H27" s="43">
        <v>1.0619999999999999E-2</v>
      </c>
      <c r="I27" s="43">
        <v>2.2000000000000001E-3</v>
      </c>
      <c r="J27" s="128">
        <f>SUM(H27:I27)</f>
        <v>1.282E-2</v>
      </c>
    </row>
    <row r="28" spans="1:16" x14ac:dyDescent="0.25">
      <c r="A28" s="6" t="s">
        <v>4</v>
      </c>
      <c r="B28" s="36" t="s">
        <v>86</v>
      </c>
      <c r="C28" s="36" t="s">
        <v>87</v>
      </c>
      <c r="D28" s="36" t="s">
        <v>88</v>
      </c>
      <c r="J28" s="129">
        <f>SUM(J26:J27)</f>
        <v>0.12564</v>
      </c>
    </row>
    <row r="29" spans="1:16" x14ac:dyDescent="0.25">
      <c r="A29" s="36" t="s">
        <v>86</v>
      </c>
      <c r="B29" s="29">
        <v>8.4470000000000003E-2</v>
      </c>
      <c r="C29" s="29">
        <v>0.1414</v>
      </c>
      <c r="D29" s="29">
        <v>0.25216</v>
      </c>
      <c r="F29" t="s">
        <v>470</v>
      </c>
    </row>
    <row r="30" spans="1:16" x14ac:dyDescent="0.25">
      <c r="A30" s="37"/>
      <c r="F30" t="s">
        <v>471</v>
      </c>
    </row>
    <row r="31" spans="1:16" x14ac:dyDescent="0.25">
      <c r="A31" s="36" t="s">
        <v>87</v>
      </c>
      <c r="B31" s="29">
        <v>0.1414</v>
      </c>
      <c r="C31" s="29">
        <v>7.2669999999999998E-2</v>
      </c>
      <c r="D31" s="29">
        <v>0.18343000000000001</v>
      </c>
    </row>
    <row r="32" spans="1:16" x14ac:dyDescent="0.25">
      <c r="A32" s="37"/>
    </row>
    <row r="33" spans="1:9" x14ac:dyDescent="0.25">
      <c r="A33" s="36" t="s">
        <v>88</v>
      </c>
      <c r="B33" s="29">
        <v>0.25216</v>
      </c>
      <c r="C33" s="29">
        <v>0.18343000000000001</v>
      </c>
      <c r="D33" s="29">
        <v>0.1265</v>
      </c>
    </row>
    <row r="35" spans="1:9" x14ac:dyDescent="0.25">
      <c r="A35" t="s">
        <v>135</v>
      </c>
    </row>
    <row r="37" spans="1:9" x14ac:dyDescent="0.25">
      <c r="A37" s="22" t="s">
        <v>96</v>
      </c>
      <c r="B37" s="38"/>
      <c r="C37" s="27"/>
      <c r="D37" t="s">
        <v>95</v>
      </c>
      <c r="G37" s="108" t="s">
        <v>421</v>
      </c>
    </row>
    <row r="38" spans="1:9" ht="13.8" thickBot="1" x14ac:dyDescent="0.3">
      <c r="D38" s="42" t="s">
        <v>419</v>
      </c>
    </row>
    <row r="39" spans="1:9" ht="13.8" thickTop="1" x14ac:dyDescent="0.25">
      <c r="A39" s="6" t="s">
        <v>97</v>
      </c>
      <c r="B39" s="6"/>
      <c r="C39" s="6"/>
      <c r="D39" s="42">
        <v>0.12</v>
      </c>
      <c r="G39" s="148" t="s">
        <v>472</v>
      </c>
      <c r="H39" s="149"/>
      <c r="I39" s="150"/>
    </row>
    <row r="40" spans="1:9" x14ac:dyDescent="0.25">
      <c r="A40" s="6"/>
      <c r="B40" s="6"/>
      <c r="C40" s="6"/>
      <c r="D40" s="42"/>
      <c r="G40" s="151"/>
      <c r="H40" s="96"/>
      <c r="I40" s="152"/>
    </row>
    <row r="41" spans="1:9" x14ac:dyDescent="0.25">
      <c r="A41" s="6" t="s">
        <v>98</v>
      </c>
      <c r="B41" s="6"/>
      <c r="C41" s="6"/>
      <c r="D41" s="42">
        <v>0.04</v>
      </c>
      <c r="G41" s="151" t="s">
        <v>473</v>
      </c>
      <c r="H41" s="96"/>
      <c r="I41" s="152"/>
    </row>
    <row r="42" spans="1:9" ht="13.8" thickBot="1" x14ac:dyDescent="0.3">
      <c r="A42" s="6"/>
      <c r="B42" s="6"/>
      <c r="C42" s="6"/>
      <c r="D42" s="42"/>
      <c r="G42" s="153" t="s">
        <v>474</v>
      </c>
      <c r="H42" s="154"/>
      <c r="I42" s="155"/>
    </row>
    <row r="43" spans="1:9" ht="13.8" thickTop="1" x14ac:dyDescent="0.25">
      <c r="A43" s="6" t="s">
        <v>99</v>
      </c>
      <c r="B43" s="6"/>
      <c r="C43" s="6"/>
      <c r="D43" s="42">
        <v>0.1</v>
      </c>
    </row>
    <row r="44" spans="1:9" x14ac:dyDescent="0.25">
      <c r="A44" s="6"/>
      <c r="B44" s="6"/>
      <c r="C44" s="6"/>
      <c r="D44" s="42"/>
    </row>
    <row r="45" spans="1:9" x14ac:dyDescent="0.25">
      <c r="A45" s="6" t="s">
        <v>100</v>
      </c>
      <c r="B45" s="6"/>
      <c r="C45" s="6"/>
      <c r="D45" s="42">
        <v>0.12</v>
      </c>
    </row>
    <row r="46" spans="1:9" x14ac:dyDescent="0.25">
      <c r="A46" s="6"/>
      <c r="B46" s="6"/>
      <c r="C46" s="6"/>
      <c r="D46" s="42"/>
    </row>
    <row r="47" spans="1:9" x14ac:dyDescent="0.25">
      <c r="A47" s="6" t="s">
        <v>101</v>
      </c>
      <c r="B47" s="6"/>
      <c r="C47" s="6"/>
      <c r="D47" s="42">
        <v>0.08</v>
      </c>
    </row>
  </sheetData>
  <pageMargins left="0" right="0" top="1" bottom="1" header="0.5" footer="0.5"/>
  <pageSetup scale="80" orientation="portrait" r:id="rId1"/>
  <headerFooter alignWithMargins="0">
    <oddHeader>&amp;C&amp;"Arial,Bold"&amp;11Great Lakes Pipeline
Rates and Fuel Cost</oddHeader>
    <oddFooter>&amp;R&amp;"Arial,Bold"&amp;8updated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A8" workbookViewId="0">
      <selection activeCell="I30" sqref="I30"/>
    </sheetView>
  </sheetViews>
  <sheetFormatPr defaultRowHeight="13.2" x14ac:dyDescent="0.25"/>
  <cols>
    <col min="3" max="3" width="10.33203125" customWidth="1"/>
    <col min="11" max="11" width="10.33203125" customWidth="1"/>
  </cols>
  <sheetData>
    <row r="1" spans="2:19" x14ac:dyDescent="0.25">
      <c r="B1" s="6" t="s">
        <v>0</v>
      </c>
      <c r="C1" s="4">
        <f>GRLK!C1</f>
        <v>2.2000000000000001E-3</v>
      </c>
      <c r="D1" s="3"/>
      <c r="E1" s="3"/>
      <c r="F1" s="3"/>
      <c r="G1" s="3"/>
    </row>
    <row r="2" spans="2:19" x14ac:dyDescent="0.25">
      <c r="B2" s="6" t="s">
        <v>1</v>
      </c>
      <c r="C2" s="4">
        <f>GRLK!C2</f>
        <v>7.0000000000000001E-3</v>
      </c>
      <c r="Q2" s="6" t="s">
        <v>17</v>
      </c>
      <c r="R2" s="6"/>
      <c r="S2" s="6"/>
    </row>
    <row r="3" spans="2:19" x14ac:dyDescent="0.25">
      <c r="B3" t="s">
        <v>463</v>
      </c>
      <c r="C3" s="4">
        <v>6.6E-3</v>
      </c>
      <c r="D3" t="s">
        <v>464</v>
      </c>
      <c r="Q3" s="6"/>
      <c r="R3" s="6"/>
      <c r="S3" s="6"/>
    </row>
    <row r="4" spans="2:19" x14ac:dyDescent="0.25">
      <c r="B4" s="22" t="s">
        <v>66</v>
      </c>
      <c r="C4" s="26"/>
      <c r="D4" s="27"/>
    </row>
    <row r="5" spans="2:19" x14ac:dyDescent="0.25">
      <c r="B5" s="16"/>
      <c r="C5" s="19"/>
      <c r="D5" s="15"/>
      <c r="E5" s="15"/>
    </row>
    <row r="6" spans="2:19" x14ac:dyDescent="0.25">
      <c r="B6" s="2" t="s">
        <v>2</v>
      </c>
      <c r="C6" s="1"/>
      <c r="D6" s="1"/>
      <c r="E6" s="1"/>
      <c r="F6" s="1"/>
      <c r="G6" s="1"/>
      <c r="H6" s="1"/>
      <c r="I6" s="1"/>
    </row>
    <row r="7" spans="2:19" x14ac:dyDescent="0.25">
      <c r="B7" s="9" t="s">
        <v>67</v>
      </c>
      <c r="C7" s="1"/>
      <c r="D7" s="7"/>
      <c r="E7" s="8"/>
      <c r="F7" s="7"/>
      <c r="G7" s="1"/>
      <c r="H7" s="1"/>
      <c r="I7" s="1"/>
      <c r="K7" s="15"/>
      <c r="L7" s="15"/>
      <c r="M7" s="15"/>
      <c r="N7" s="15"/>
      <c r="O7" s="15"/>
      <c r="Q7" t="s">
        <v>18</v>
      </c>
      <c r="S7" t="s">
        <v>19</v>
      </c>
    </row>
    <row r="8" spans="2:19" x14ac:dyDescent="0.25">
      <c r="B8" s="9"/>
      <c r="C8" s="1"/>
      <c r="D8" s="7"/>
      <c r="E8" s="8"/>
      <c r="F8" s="7"/>
      <c r="G8" s="1"/>
      <c r="H8" s="1"/>
      <c r="I8" s="1"/>
      <c r="K8" s="15"/>
      <c r="L8" s="15"/>
      <c r="M8" s="15"/>
      <c r="N8" s="15"/>
      <c r="O8" s="15"/>
      <c r="Q8" t="s">
        <v>20</v>
      </c>
      <c r="S8" t="s">
        <v>19</v>
      </c>
    </row>
    <row r="9" spans="2:19" x14ac:dyDescent="0.25">
      <c r="B9" s="6" t="s">
        <v>4</v>
      </c>
      <c r="C9" s="11" t="s">
        <v>5</v>
      </c>
      <c r="D9" s="11" t="s">
        <v>6</v>
      </c>
      <c r="E9" s="11" t="s">
        <v>7</v>
      </c>
      <c r="F9" s="11" t="s">
        <v>8</v>
      </c>
      <c r="G9" s="11" t="s">
        <v>9</v>
      </c>
      <c r="H9" s="11" t="s">
        <v>10</v>
      </c>
      <c r="I9" s="11" t="s">
        <v>11</v>
      </c>
      <c r="K9" s="15"/>
      <c r="L9" s="15"/>
      <c r="M9" s="15"/>
      <c r="N9" s="15"/>
      <c r="O9" s="15"/>
      <c r="Q9" t="s">
        <v>21</v>
      </c>
      <c r="S9" t="s">
        <v>22</v>
      </c>
    </row>
    <row r="10" spans="2:19" x14ac:dyDescent="0.25">
      <c r="B10" s="6" t="s">
        <v>5</v>
      </c>
      <c r="C10" s="5">
        <v>2E-3</v>
      </c>
      <c r="D10" s="5">
        <v>1.0500000000000001E-2</v>
      </c>
      <c r="E10" s="5">
        <v>1.2500000000000001E-2</v>
      </c>
      <c r="F10" s="5">
        <v>2.2499999999999999E-2</v>
      </c>
      <c r="G10" s="5">
        <v>1.7500000000000002E-2</v>
      </c>
      <c r="H10" s="5">
        <v>1.6E-2</v>
      </c>
      <c r="I10" s="5">
        <v>1.4E-2</v>
      </c>
      <c r="K10" s="15"/>
      <c r="L10" s="15"/>
      <c r="M10" s="15"/>
      <c r="N10" s="14"/>
      <c r="O10" s="15"/>
      <c r="Q10" t="s">
        <v>23</v>
      </c>
      <c r="S10" t="s">
        <v>22</v>
      </c>
    </row>
    <row r="11" spans="2:19" x14ac:dyDescent="0.25">
      <c r="B11" s="6" t="s">
        <v>12</v>
      </c>
      <c r="C11" s="12">
        <v>0.8</v>
      </c>
      <c r="D11" s="13">
        <v>2.58</v>
      </c>
      <c r="E11" s="13">
        <v>4.07</v>
      </c>
      <c r="F11" s="13">
        <v>2.77</v>
      </c>
      <c r="G11" s="13">
        <v>3.53</v>
      </c>
      <c r="H11" s="13">
        <v>4.79</v>
      </c>
      <c r="I11" s="170">
        <v>4.79</v>
      </c>
      <c r="K11" s="15"/>
      <c r="L11" s="15"/>
      <c r="M11" s="15"/>
      <c r="N11" s="15"/>
      <c r="O11" s="15"/>
      <c r="Q11" t="s">
        <v>24</v>
      </c>
      <c r="S11" t="s">
        <v>22</v>
      </c>
    </row>
    <row r="12" spans="2:19" x14ac:dyDescent="0.25">
      <c r="B12" s="6"/>
      <c r="K12" s="15"/>
      <c r="L12" s="15"/>
      <c r="M12" s="15"/>
      <c r="N12" s="15"/>
      <c r="O12" s="15"/>
      <c r="Q12" t="s">
        <v>25</v>
      </c>
      <c r="S12" t="s">
        <v>26</v>
      </c>
    </row>
    <row r="13" spans="2:19" ht="14.25" customHeight="1" x14ac:dyDescent="0.25">
      <c r="B13" s="6" t="s">
        <v>13</v>
      </c>
      <c r="C13" s="5">
        <v>1.0500000000000001E-2</v>
      </c>
      <c r="D13" s="5">
        <v>8.5000000000000006E-3</v>
      </c>
      <c r="E13" s="5">
        <v>1.0500000000000001E-2</v>
      </c>
      <c r="F13" s="5">
        <v>2.0500000000000001E-2</v>
      </c>
      <c r="G13" s="5">
        <v>1.55E-2</v>
      </c>
      <c r="H13" s="5">
        <v>1.4E-2</v>
      </c>
      <c r="I13" s="5">
        <v>1.2E-2</v>
      </c>
      <c r="K13" s="15"/>
      <c r="L13" s="15"/>
      <c r="M13" s="15"/>
      <c r="N13" s="15"/>
      <c r="O13" s="15"/>
      <c r="Q13" t="s">
        <v>27</v>
      </c>
      <c r="S13" t="s">
        <v>28</v>
      </c>
    </row>
    <row r="14" spans="2:19" ht="14.25" customHeight="1" x14ac:dyDescent="0.25">
      <c r="B14" s="6" t="s">
        <v>12</v>
      </c>
      <c r="C14" s="12"/>
      <c r="D14" s="12">
        <v>2.2400000000000002</v>
      </c>
      <c r="E14" s="12">
        <v>3.73</v>
      </c>
      <c r="F14" s="12">
        <v>2.4300000000000002</v>
      </c>
      <c r="G14" s="12">
        <v>3.19</v>
      </c>
      <c r="H14" s="12">
        <v>4.45</v>
      </c>
      <c r="I14" s="12">
        <v>4.45</v>
      </c>
      <c r="K14" s="15"/>
      <c r="L14" s="15"/>
      <c r="M14" s="15"/>
      <c r="N14" s="15"/>
      <c r="O14" s="15"/>
      <c r="Q14" t="s">
        <v>29</v>
      </c>
      <c r="S14" t="s">
        <v>28</v>
      </c>
    </row>
    <row r="15" spans="2:19" ht="14.25" customHeight="1" x14ac:dyDescent="0.25">
      <c r="B15" s="6"/>
      <c r="Q15" t="s">
        <v>30</v>
      </c>
      <c r="S15" t="s">
        <v>31</v>
      </c>
    </row>
    <row r="16" spans="2:19" x14ac:dyDescent="0.25">
      <c r="B16" s="6" t="s">
        <v>14</v>
      </c>
      <c r="C16" s="5">
        <v>1.2500000000000001E-2</v>
      </c>
      <c r="D16" s="5">
        <v>1.0500000000000001E-2</v>
      </c>
      <c r="E16" s="5">
        <v>8.0000000000000002E-3</v>
      </c>
      <c r="F16" s="5">
        <v>1.7999999999999999E-2</v>
      </c>
      <c r="G16" s="5">
        <v>1.2999999999999999E-2</v>
      </c>
      <c r="H16" s="5">
        <v>1.15E-2</v>
      </c>
      <c r="I16" s="5">
        <v>9.4999999999999998E-3</v>
      </c>
      <c r="Q16" t="s">
        <v>32</v>
      </c>
      <c r="S16" t="s">
        <v>28</v>
      </c>
    </row>
    <row r="17" spans="2:19" x14ac:dyDescent="0.25">
      <c r="B17" s="6" t="s">
        <v>12</v>
      </c>
      <c r="C17" s="12"/>
      <c r="D17" s="12"/>
      <c r="E17" s="12">
        <v>1.95</v>
      </c>
      <c r="F17" s="17">
        <v>0.65</v>
      </c>
      <c r="G17" s="12">
        <v>1.41</v>
      </c>
      <c r="H17" s="12">
        <v>2.67</v>
      </c>
      <c r="I17" s="12">
        <v>2.67</v>
      </c>
      <c r="Q17" t="s">
        <v>33</v>
      </c>
      <c r="S17" t="s">
        <v>34</v>
      </c>
    </row>
    <row r="18" spans="2:19" ht="12" customHeight="1" x14ac:dyDescent="0.25">
      <c r="B18" s="6"/>
      <c r="Q18" t="s">
        <v>35</v>
      </c>
      <c r="S18" t="s">
        <v>36</v>
      </c>
    </row>
    <row r="19" spans="2:19" x14ac:dyDescent="0.25">
      <c r="B19" s="6" t="s">
        <v>8</v>
      </c>
      <c r="C19" s="5">
        <v>2.2499999999999999E-2</v>
      </c>
      <c r="D19" s="5">
        <v>2.0500000000000001E-2</v>
      </c>
      <c r="E19" s="5">
        <v>1.7999999999999999E-2</v>
      </c>
      <c r="F19" s="5">
        <v>5.0000000000000001E-3</v>
      </c>
      <c r="G19" s="5">
        <v>1.2500000000000001E-2</v>
      </c>
      <c r="H19" s="5">
        <v>1.4500000000000001E-2</v>
      </c>
      <c r="I19" s="5">
        <v>1.6E-2</v>
      </c>
      <c r="N19" s="5"/>
      <c r="Q19" t="s">
        <v>37</v>
      </c>
      <c r="S19" t="s">
        <v>36</v>
      </c>
    </row>
    <row r="20" spans="2:19" x14ac:dyDescent="0.25">
      <c r="B20" s="6" t="s">
        <v>12</v>
      </c>
      <c r="C20" s="12">
        <v>1.22</v>
      </c>
      <c r="D20" s="13">
        <v>3</v>
      </c>
      <c r="E20" s="12">
        <v>4.49</v>
      </c>
      <c r="F20" s="12">
        <v>1.75</v>
      </c>
      <c r="G20" s="12">
        <v>2.5099999999999998</v>
      </c>
      <c r="H20" s="12">
        <v>3.77</v>
      </c>
      <c r="I20" s="12">
        <v>4.49</v>
      </c>
      <c r="Q20" t="s">
        <v>38</v>
      </c>
      <c r="S20" t="s">
        <v>36</v>
      </c>
    </row>
    <row r="21" spans="2:19" x14ac:dyDescent="0.25">
      <c r="B21" s="6"/>
      <c r="Q21" t="s">
        <v>39</v>
      </c>
      <c r="S21" t="s">
        <v>36</v>
      </c>
    </row>
    <row r="22" spans="2:19" x14ac:dyDescent="0.25">
      <c r="B22" s="6" t="s">
        <v>15</v>
      </c>
      <c r="C22" s="5">
        <v>1.7500000000000002E-2</v>
      </c>
      <c r="D22" s="5">
        <v>1.55E-2</v>
      </c>
      <c r="E22" s="5">
        <v>1.2999999999999999E-2</v>
      </c>
      <c r="F22" s="5">
        <v>1.2500000000000001E-2</v>
      </c>
      <c r="G22" s="5">
        <v>7.4999999999999997E-3</v>
      </c>
      <c r="H22" s="5">
        <v>9.4999999999999998E-3</v>
      </c>
      <c r="I22" s="5">
        <v>1.0999999999999999E-2</v>
      </c>
      <c r="Q22" t="s">
        <v>40</v>
      </c>
      <c r="S22" t="s">
        <v>36</v>
      </c>
    </row>
    <row r="23" spans="2:19" x14ac:dyDescent="0.25">
      <c r="B23" s="6" t="s">
        <v>12</v>
      </c>
      <c r="C23" s="171">
        <v>0</v>
      </c>
      <c r="D23" s="12">
        <v>1.71</v>
      </c>
      <c r="E23" s="13">
        <v>3.2</v>
      </c>
      <c r="F23" s="12"/>
      <c r="G23" s="12">
        <v>1.22</v>
      </c>
      <c r="H23" s="12">
        <v>2.48</v>
      </c>
      <c r="I23" s="13">
        <v>3.2</v>
      </c>
      <c r="Q23" t="s">
        <v>41</v>
      </c>
      <c r="S23" t="s">
        <v>42</v>
      </c>
    </row>
    <row r="24" spans="2:19" x14ac:dyDescent="0.25">
      <c r="B24" s="6"/>
      <c r="Q24" t="s">
        <v>43</v>
      </c>
      <c r="S24" t="s">
        <v>44</v>
      </c>
    </row>
    <row r="25" spans="2:19" x14ac:dyDescent="0.25">
      <c r="B25" s="6" t="s">
        <v>16</v>
      </c>
      <c r="C25" s="14">
        <v>1.6E-2</v>
      </c>
      <c r="D25" s="5">
        <v>1.4E-2</v>
      </c>
      <c r="E25" s="5">
        <v>1.15E-2</v>
      </c>
      <c r="F25" s="5">
        <v>1.4500000000000001E-2</v>
      </c>
      <c r="G25" s="5">
        <v>9.4999999999999998E-3</v>
      </c>
      <c r="H25" s="5">
        <v>8.0000000000000002E-3</v>
      </c>
      <c r="I25" s="5">
        <v>9.4999999999999998E-3</v>
      </c>
      <c r="Q25" t="s">
        <v>45</v>
      </c>
      <c r="S25" t="s">
        <v>46</v>
      </c>
    </row>
    <row r="26" spans="2:19" x14ac:dyDescent="0.25">
      <c r="B26" s="6" t="s">
        <v>12</v>
      </c>
      <c r="C26" s="12"/>
      <c r="D26" s="12">
        <v>0.95</v>
      </c>
      <c r="E26" s="12">
        <v>2.44</v>
      </c>
      <c r="F26" s="12"/>
      <c r="G26" s="12"/>
      <c r="H26" s="12">
        <v>1.72</v>
      </c>
      <c r="I26" s="12">
        <v>2.44</v>
      </c>
      <c r="Q26" t="s">
        <v>47</v>
      </c>
      <c r="S26" t="s">
        <v>48</v>
      </c>
    </row>
    <row r="27" spans="2:19" x14ac:dyDescent="0.25">
      <c r="B27" s="6"/>
      <c r="Q27" t="s">
        <v>49</v>
      </c>
      <c r="S27" t="s">
        <v>46</v>
      </c>
    </row>
    <row r="28" spans="2:19" x14ac:dyDescent="0.25">
      <c r="B28" s="6" t="s">
        <v>11</v>
      </c>
      <c r="C28" s="5">
        <v>1.4E-2</v>
      </c>
      <c r="D28" s="5">
        <v>1.2E-2</v>
      </c>
      <c r="E28" s="5">
        <v>9.4999999999999998E-3</v>
      </c>
      <c r="F28" s="5">
        <v>1.6E-2</v>
      </c>
      <c r="G28" s="5">
        <v>1.0999999999999999E-2</v>
      </c>
      <c r="H28" s="5">
        <v>9.4999999999999998E-3</v>
      </c>
      <c r="I28" s="5">
        <v>7.4999999999999997E-3</v>
      </c>
      <c r="Q28" t="s">
        <v>50</v>
      </c>
      <c r="S28" t="s">
        <v>51</v>
      </c>
    </row>
    <row r="29" spans="2:19" x14ac:dyDescent="0.25">
      <c r="B29" s="6" t="s">
        <v>12</v>
      </c>
      <c r="C29" s="12"/>
      <c r="D29" s="12"/>
      <c r="E29" s="12">
        <v>1.18</v>
      </c>
      <c r="F29" s="12"/>
      <c r="G29" s="12"/>
      <c r="H29" s="12">
        <v>1.18</v>
      </c>
      <c r="I29" s="12">
        <v>1.18</v>
      </c>
      <c r="Q29" t="s">
        <v>52</v>
      </c>
      <c r="S29" t="s">
        <v>53</v>
      </c>
    </row>
    <row r="30" spans="2:19" s="15" customFormat="1" x14ac:dyDescent="0.25">
      <c r="B30" s="16"/>
    </row>
    <row r="31" spans="2:19" x14ac:dyDescent="0.25">
      <c r="Q31" t="s">
        <v>54</v>
      </c>
      <c r="S31" t="s">
        <v>55</v>
      </c>
    </row>
    <row r="32" spans="2:19" x14ac:dyDescent="0.25">
      <c r="B32" s="22" t="s">
        <v>65</v>
      </c>
      <c r="C32" s="23"/>
      <c r="D32" s="24"/>
      <c r="E32" s="25"/>
      <c r="Q32" t="s">
        <v>56</v>
      </c>
      <c r="S32" t="s">
        <v>57</v>
      </c>
    </row>
    <row r="33" spans="1:19" x14ac:dyDescent="0.25">
      <c r="A33" s="15"/>
      <c r="B33" s="16"/>
      <c r="C33" s="20"/>
      <c r="D33" s="21"/>
      <c r="E33" s="21"/>
      <c r="F33" s="15"/>
    </row>
    <row r="34" spans="1:19" x14ac:dyDescent="0.25">
      <c r="B34" s="2" t="s">
        <v>63</v>
      </c>
      <c r="C34" s="1"/>
      <c r="D34" s="1"/>
      <c r="E34" s="1"/>
      <c r="F34" s="1"/>
      <c r="G34" s="1"/>
      <c r="H34" s="1"/>
      <c r="I34" s="1"/>
      <c r="Q34" t="s">
        <v>58</v>
      </c>
      <c r="S34" t="s">
        <v>28</v>
      </c>
    </row>
    <row r="35" spans="1:19" x14ac:dyDescent="0.25">
      <c r="B35" s="9" t="s">
        <v>64</v>
      </c>
      <c r="C35" s="1"/>
      <c r="D35" s="7"/>
      <c r="E35" s="8"/>
      <c r="F35" s="7"/>
      <c r="G35" s="1"/>
      <c r="H35" s="1"/>
      <c r="I35" s="1"/>
      <c r="Q35" t="s">
        <v>59</v>
      </c>
      <c r="S35" t="s">
        <v>36</v>
      </c>
    </row>
    <row r="36" spans="1:19" x14ac:dyDescent="0.25">
      <c r="B36" s="9"/>
      <c r="C36" s="1"/>
      <c r="D36" s="7"/>
      <c r="E36" s="8"/>
      <c r="F36" s="7"/>
      <c r="G36" s="1"/>
      <c r="H36" s="1"/>
      <c r="I36" s="1"/>
      <c r="Q36" t="s">
        <v>60</v>
      </c>
      <c r="S36" t="s">
        <v>61</v>
      </c>
    </row>
    <row r="37" spans="1:19" x14ac:dyDescent="0.25">
      <c r="B37" s="6" t="s">
        <v>4</v>
      </c>
      <c r="C37" s="11" t="s">
        <v>5</v>
      </c>
      <c r="D37" s="11" t="s">
        <v>6</v>
      </c>
      <c r="E37" s="11" t="s">
        <v>7</v>
      </c>
      <c r="F37" s="11" t="s">
        <v>8</v>
      </c>
      <c r="G37" s="11" t="s">
        <v>9</v>
      </c>
      <c r="H37" s="11" t="s">
        <v>10</v>
      </c>
      <c r="I37" s="11" t="s">
        <v>11</v>
      </c>
      <c r="S37" t="s">
        <v>62</v>
      </c>
    </row>
    <row r="38" spans="1:19" x14ac:dyDescent="0.25">
      <c r="B38" s="6" t="s">
        <v>5</v>
      </c>
      <c r="C38" s="5">
        <v>6.3100000000000003E-2</v>
      </c>
      <c r="D38" s="5">
        <v>0.24440000000000001</v>
      </c>
      <c r="E38" s="5">
        <v>0.29239999999999999</v>
      </c>
      <c r="F38" s="5">
        <v>0.5242</v>
      </c>
      <c r="G38" s="5">
        <v>0.44769999999999999</v>
      </c>
      <c r="H38" s="5">
        <v>0.40039999999999998</v>
      </c>
      <c r="I38" s="5">
        <v>0.34399999999999997</v>
      </c>
    </row>
    <row r="39" spans="1:19" x14ac:dyDescent="0.25">
      <c r="B39" s="6"/>
    </row>
    <row r="40" spans="1:19" x14ac:dyDescent="0.25">
      <c r="B40" s="6" t="s">
        <v>13</v>
      </c>
      <c r="C40" s="5">
        <v>0.24440000000000001</v>
      </c>
      <c r="D40" s="5">
        <v>0.18129999999999999</v>
      </c>
      <c r="E40" s="5">
        <v>0.2293</v>
      </c>
      <c r="F40" s="5">
        <v>0.46110000000000001</v>
      </c>
      <c r="G40" s="5">
        <v>0.3846</v>
      </c>
      <c r="H40" s="5">
        <v>0.33729999999999999</v>
      </c>
      <c r="I40" s="5">
        <v>0.28089999999999998</v>
      </c>
    </row>
    <row r="41" spans="1:19" x14ac:dyDescent="0.25">
      <c r="B41" s="6"/>
    </row>
    <row r="42" spans="1:19" x14ac:dyDescent="0.25">
      <c r="B42" s="6" t="s">
        <v>14</v>
      </c>
      <c r="C42" s="5">
        <v>0.29239999999999999</v>
      </c>
      <c r="D42" s="5">
        <v>0.2293</v>
      </c>
      <c r="E42" s="5">
        <v>0.14729999999999999</v>
      </c>
      <c r="F42" s="5">
        <v>0.37909999999999999</v>
      </c>
      <c r="G42" s="5">
        <v>0.30259999999999998</v>
      </c>
      <c r="H42" s="5">
        <v>0.25530000000000003</v>
      </c>
      <c r="I42" s="5">
        <v>0.19889999999999999</v>
      </c>
    </row>
    <row r="43" spans="1:19" x14ac:dyDescent="0.25">
      <c r="B43" s="6"/>
    </row>
    <row r="44" spans="1:19" x14ac:dyDescent="0.25">
      <c r="B44" s="6" t="s">
        <v>8</v>
      </c>
      <c r="C44" s="5">
        <v>0.5242</v>
      </c>
      <c r="D44" s="5">
        <v>0.46110000000000001</v>
      </c>
      <c r="E44" s="5">
        <v>0.37909999999999999</v>
      </c>
      <c r="F44" s="5">
        <v>7.6499999999999999E-2</v>
      </c>
      <c r="G44" s="5">
        <v>0.22309999999999999</v>
      </c>
      <c r="H44" s="5">
        <v>0.27950000000000003</v>
      </c>
      <c r="I44" s="5">
        <v>0.33110000000000001</v>
      </c>
    </row>
    <row r="45" spans="1:19" x14ac:dyDescent="0.25">
      <c r="B45" s="6"/>
    </row>
    <row r="46" spans="1:19" x14ac:dyDescent="0.25">
      <c r="B46" s="6" t="s">
        <v>15</v>
      </c>
      <c r="C46" s="5">
        <v>0.44769999999999999</v>
      </c>
      <c r="D46" s="5">
        <v>0.3846</v>
      </c>
      <c r="E46" s="5">
        <v>0.30259999999999998</v>
      </c>
      <c r="F46" s="5">
        <v>0.22309999999999999</v>
      </c>
      <c r="G46" s="5">
        <v>0.14660000000000001</v>
      </c>
      <c r="H46" s="5">
        <v>0.20300000000000001</v>
      </c>
      <c r="I46" s="5">
        <v>0.25459999999999999</v>
      </c>
    </row>
    <row r="47" spans="1:19" x14ac:dyDescent="0.25">
      <c r="B47" s="6"/>
    </row>
    <row r="48" spans="1:19" x14ac:dyDescent="0.25">
      <c r="B48" s="6" t="s">
        <v>16</v>
      </c>
      <c r="C48" s="14">
        <v>0.40039999999999998</v>
      </c>
      <c r="D48" s="5">
        <v>0.33729999999999999</v>
      </c>
      <c r="E48" s="5">
        <v>0.25530000000000003</v>
      </c>
      <c r="F48" s="5">
        <v>0.27950000000000003</v>
      </c>
      <c r="G48" s="5">
        <v>0.20300000000000001</v>
      </c>
      <c r="H48" s="5">
        <v>0.15570000000000001</v>
      </c>
      <c r="I48" s="5">
        <v>0.20730000000000001</v>
      </c>
    </row>
    <row r="49" spans="2:10" x14ac:dyDescent="0.25">
      <c r="B49" s="6"/>
    </row>
    <row r="50" spans="2:10" x14ac:dyDescent="0.25">
      <c r="B50" s="6" t="s">
        <v>11</v>
      </c>
      <c r="C50" s="5">
        <v>0.34399999999999997</v>
      </c>
      <c r="D50" s="5">
        <v>0.28089999999999998</v>
      </c>
      <c r="E50" s="5">
        <v>0.19889999999999999</v>
      </c>
      <c r="F50" s="5">
        <v>0.33110000000000001</v>
      </c>
      <c r="G50" s="5">
        <v>0.25459999999999999</v>
      </c>
      <c r="H50" s="5">
        <v>0.20730000000000001</v>
      </c>
      <c r="I50" s="5">
        <v>0.15090000000000001</v>
      </c>
    </row>
    <row r="52" spans="2:10" x14ac:dyDescent="0.25">
      <c r="B52" s="28" t="s">
        <v>68</v>
      </c>
      <c r="C52" s="28"/>
      <c r="D52" s="28"/>
      <c r="E52" s="28"/>
      <c r="F52" s="28"/>
      <c r="G52" s="28"/>
      <c r="H52" s="28"/>
      <c r="I52" s="28"/>
      <c r="J52" s="28"/>
    </row>
    <row r="53" spans="2:10" x14ac:dyDescent="0.25">
      <c r="B53" t="s">
        <v>69</v>
      </c>
    </row>
    <row r="54" spans="2:10" x14ac:dyDescent="0.25">
      <c r="B54" t="s">
        <v>135</v>
      </c>
    </row>
    <row r="56" spans="2:10" x14ac:dyDescent="0.25">
      <c r="B56" s="108" t="s">
        <v>417</v>
      </c>
    </row>
  </sheetData>
  <printOptions horizontalCentered="1"/>
  <pageMargins left="0.62" right="0.89" top="1" bottom="0.75" header="0.5" footer="0.5"/>
  <pageSetup scale="90" orientation="portrait" r:id="rId1"/>
  <headerFooter alignWithMargins="0">
    <oddHeader>&amp;C&amp;"Arial,Bold"&amp;11ANR Pipeline
Rates and Fuel Cost</oddHeader>
    <oddFooter>&amp;R&amp;"Arial,Bold"&amp;8updated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4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L13" sqref="L13"/>
    </sheetView>
  </sheetViews>
  <sheetFormatPr defaultRowHeight="13.2" x14ac:dyDescent="0.25"/>
  <cols>
    <col min="1" max="1" width="6.88671875" customWidth="1"/>
    <col min="2" max="2" width="14" customWidth="1"/>
    <col min="9" max="9" width="8.33203125" customWidth="1"/>
  </cols>
  <sheetData>
    <row r="1" spans="2:18" ht="12.9" customHeight="1" x14ac:dyDescent="0.25">
      <c r="B1" s="64" t="s">
        <v>0</v>
      </c>
      <c r="C1" s="65">
        <f>GRLK!C1</f>
        <v>2.2000000000000001E-3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2:18" ht="12.9" customHeight="1" x14ac:dyDescent="0.25">
      <c r="B2" s="64" t="s">
        <v>1</v>
      </c>
      <c r="C2" s="65">
        <f>GRLK!C2</f>
        <v>7.0000000000000001E-3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2:18" ht="12.9" customHeight="1" x14ac:dyDescent="0.25">
      <c r="B3" s="64"/>
      <c r="C3" s="65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2:18" ht="12" customHeight="1" x14ac:dyDescent="0.25">
      <c r="B4" s="22" t="s">
        <v>66</v>
      </c>
      <c r="C4" s="26"/>
      <c r="D4" s="27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2:18" s="15" customFormat="1" ht="12" customHeight="1" x14ac:dyDescent="0.25">
      <c r="B5" s="33"/>
      <c r="C5" s="34"/>
      <c r="D5" s="35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8" ht="12" customHeight="1" x14ac:dyDescent="0.25">
      <c r="B6" s="63"/>
      <c r="C6" s="10" t="s">
        <v>84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2:18" x14ac:dyDescent="0.25">
      <c r="C7" s="6" t="s">
        <v>136</v>
      </c>
      <c r="D7" s="6"/>
      <c r="E7" s="6" t="s">
        <v>136</v>
      </c>
      <c r="F7" s="6"/>
      <c r="G7" s="6" t="s">
        <v>136</v>
      </c>
      <c r="H7" s="32"/>
      <c r="I7" s="32"/>
      <c r="J7" s="32"/>
      <c r="K7" s="32"/>
    </row>
    <row r="8" spans="2:18" x14ac:dyDescent="0.25">
      <c r="C8" s="17" t="s">
        <v>137</v>
      </c>
      <c r="D8" s="18"/>
      <c r="E8" s="17" t="s">
        <v>138</v>
      </c>
      <c r="F8" s="18"/>
      <c r="G8" s="17" t="s">
        <v>139</v>
      </c>
      <c r="H8" s="18"/>
      <c r="I8" s="17" t="s">
        <v>140</v>
      </c>
      <c r="J8" s="18"/>
      <c r="K8" s="17" t="s">
        <v>141</v>
      </c>
      <c r="L8" s="18"/>
      <c r="M8" s="17" t="s">
        <v>142</v>
      </c>
      <c r="N8" s="18"/>
      <c r="O8" s="17" t="s">
        <v>143</v>
      </c>
      <c r="P8" s="18"/>
      <c r="Q8" s="17" t="s">
        <v>144</v>
      </c>
      <c r="R8" s="18"/>
    </row>
    <row r="9" spans="2:18" ht="13.8" x14ac:dyDescent="0.25">
      <c r="B9" s="10" t="s">
        <v>85</v>
      </c>
      <c r="C9" s="6" t="s">
        <v>133</v>
      </c>
      <c r="D9" s="6" t="s">
        <v>145</v>
      </c>
      <c r="E9" s="6" t="s">
        <v>133</v>
      </c>
      <c r="F9" s="6" t="s">
        <v>145</v>
      </c>
      <c r="G9" s="6" t="s">
        <v>133</v>
      </c>
      <c r="H9" s="6" t="s">
        <v>145</v>
      </c>
      <c r="I9" s="6" t="s">
        <v>133</v>
      </c>
      <c r="J9" s="6" t="s">
        <v>145</v>
      </c>
      <c r="K9" s="6" t="s">
        <v>133</v>
      </c>
      <c r="L9" s="6" t="s">
        <v>145</v>
      </c>
      <c r="M9" s="6" t="s">
        <v>133</v>
      </c>
      <c r="N9" s="6" t="s">
        <v>145</v>
      </c>
      <c r="O9" s="6" t="s">
        <v>133</v>
      </c>
      <c r="P9" s="6" t="s">
        <v>145</v>
      </c>
      <c r="Q9" s="6" t="s">
        <v>133</v>
      </c>
      <c r="R9" s="6" t="s">
        <v>145</v>
      </c>
    </row>
    <row r="10" spans="2:18" x14ac:dyDescent="0.25">
      <c r="B10" s="17" t="s">
        <v>146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2:18" x14ac:dyDescent="0.25">
      <c r="B11" s="66" t="s">
        <v>102</v>
      </c>
      <c r="C11" s="4">
        <v>2.0999999999999999E-3</v>
      </c>
      <c r="D11" s="4">
        <v>5.0000000000000001E-4</v>
      </c>
      <c r="E11" s="4">
        <v>2.0999999999999999E-3</v>
      </c>
      <c r="F11" s="4">
        <v>5.0000000000000001E-4</v>
      </c>
      <c r="G11" s="4">
        <v>2.0999999999999999E-3</v>
      </c>
      <c r="H11" s="4">
        <v>5.0000000000000001E-4</v>
      </c>
      <c r="I11" s="4">
        <v>2.8999999999999998E-3</v>
      </c>
      <c r="J11" s="4">
        <v>2.8999999999999998E-3</v>
      </c>
      <c r="K11" s="4">
        <v>4.1999999999999997E-3</v>
      </c>
      <c r="L11" s="4">
        <v>4.1999999999999997E-3</v>
      </c>
      <c r="M11" s="4">
        <v>5.1999999999999998E-3</v>
      </c>
      <c r="N11" s="4">
        <v>5.1999999999999998E-3</v>
      </c>
      <c r="O11" s="4">
        <v>4.8999999999999998E-3</v>
      </c>
      <c r="P11" s="4">
        <v>4.8999999999999998E-3</v>
      </c>
      <c r="Q11" s="4">
        <v>3.8999999999999998E-3</v>
      </c>
      <c r="R11" s="4">
        <v>3.8999999999999998E-3</v>
      </c>
    </row>
    <row r="12" spans="2:18" x14ac:dyDescent="0.25">
      <c r="B12" s="66" t="s">
        <v>147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1.9E-3</v>
      </c>
      <c r="J12" s="4">
        <v>1.9E-3</v>
      </c>
      <c r="K12" s="4">
        <v>4.0000000000000001E-3</v>
      </c>
      <c r="L12" s="4">
        <v>4.0000000000000001E-3</v>
      </c>
      <c r="M12" s="4">
        <v>8.3000000000000001E-3</v>
      </c>
      <c r="N12" s="4">
        <v>4.8999999999999998E-3</v>
      </c>
      <c r="O12" s="4">
        <v>4.3E-3</v>
      </c>
      <c r="P12" s="4">
        <v>4.3E-3</v>
      </c>
      <c r="Q12" s="4">
        <v>3.7000000000000002E-3</v>
      </c>
      <c r="R12" s="4">
        <v>3.7000000000000002E-3</v>
      </c>
    </row>
    <row r="13" spans="2:18" x14ac:dyDescent="0.25">
      <c r="B13" s="66" t="s">
        <v>92</v>
      </c>
      <c r="C13" s="50">
        <v>1.8100000000000002E-2</v>
      </c>
      <c r="D13" s="50"/>
      <c r="E13" s="50">
        <v>1.8100000000000002E-2</v>
      </c>
      <c r="F13" s="50"/>
      <c r="G13" s="50">
        <v>1.8100000000000002E-2</v>
      </c>
      <c r="H13" s="50"/>
      <c r="I13" s="50">
        <v>8.6E-3</v>
      </c>
      <c r="J13" s="50"/>
      <c r="K13" s="50">
        <v>8.6E-3</v>
      </c>
      <c r="L13" s="50"/>
      <c r="M13" s="50">
        <v>8.6E-3</v>
      </c>
      <c r="N13" s="50"/>
      <c r="O13" s="50">
        <v>8.6E-3</v>
      </c>
      <c r="P13" s="50"/>
      <c r="Q13" s="50">
        <v>8.6E-3</v>
      </c>
      <c r="R13" s="50"/>
    </row>
    <row r="14" spans="2:18" x14ac:dyDescent="0.25">
      <c r="B14" s="66" t="s">
        <v>148</v>
      </c>
      <c r="C14" s="50">
        <v>0</v>
      </c>
      <c r="D14" s="50"/>
      <c r="E14" s="50">
        <v>0</v>
      </c>
      <c r="F14" s="50"/>
      <c r="G14" s="50">
        <v>0</v>
      </c>
      <c r="H14" s="50"/>
      <c r="I14" s="50">
        <v>0</v>
      </c>
      <c r="J14" s="50"/>
      <c r="K14" s="50">
        <v>0</v>
      </c>
      <c r="L14" s="50"/>
      <c r="M14" s="50">
        <v>0</v>
      </c>
      <c r="N14" s="50"/>
      <c r="O14" s="50">
        <v>0</v>
      </c>
      <c r="P14" s="50"/>
      <c r="Q14" s="50">
        <v>0</v>
      </c>
      <c r="R14" s="50"/>
    </row>
    <row r="15" spans="2:18" x14ac:dyDescent="0.25">
      <c r="B15" s="66"/>
    </row>
    <row r="16" spans="2:18" x14ac:dyDescent="0.25">
      <c r="B16" s="17" t="s">
        <v>139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2:18" x14ac:dyDescent="0.25">
      <c r="B17" s="66" t="s">
        <v>102</v>
      </c>
      <c r="C17" s="4">
        <v>7.6E-3</v>
      </c>
      <c r="D17" s="4">
        <v>2E-3</v>
      </c>
      <c r="E17" s="4">
        <v>7.6E-3</v>
      </c>
      <c r="F17" s="4">
        <v>2E-3</v>
      </c>
      <c r="G17" s="4">
        <v>7.6E-3</v>
      </c>
      <c r="H17" s="4">
        <v>2E-3</v>
      </c>
      <c r="I17" s="4">
        <v>1E-3</v>
      </c>
      <c r="J17" s="4">
        <v>5.5999999999999999E-3</v>
      </c>
      <c r="K17" s="4">
        <v>5.5999999999999999E-3</v>
      </c>
      <c r="L17" s="4">
        <v>5.4000000000000003E-3</v>
      </c>
      <c r="M17" s="4">
        <v>5.4000000000000003E-3</v>
      </c>
      <c r="N17" s="4">
        <v>5.4999999999999997E-3</v>
      </c>
      <c r="O17" s="4">
        <v>5.4999999999999997E-3</v>
      </c>
      <c r="P17" s="4">
        <v>2.8E-3</v>
      </c>
      <c r="Q17" s="4">
        <v>2.8E-3</v>
      </c>
      <c r="R17" s="4">
        <v>2.8E-3</v>
      </c>
    </row>
    <row r="18" spans="2:18" x14ac:dyDescent="0.25">
      <c r="B18" s="66" t="s">
        <v>147</v>
      </c>
      <c r="C18" s="4">
        <v>5.4999999999999997E-3</v>
      </c>
      <c r="D18" s="4">
        <v>1.5E-3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5.4000000000000003E-3</v>
      </c>
      <c r="L18" s="4">
        <v>5.4000000000000003E-3</v>
      </c>
      <c r="M18" s="4">
        <v>5.1000000000000004E-3</v>
      </c>
      <c r="N18" s="4">
        <v>5.1000000000000004E-3</v>
      </c>
      <c r="O18" s="4">
        <v>4.8999999999999998E-3</v>
      </c>
      <c r="P18" s="4">
        <v>4.8999999999999998E-3</v>
      </c>
      <c r="Q18" s="4">
        <v>2.5999999999999999E-3</v>
      </c>
      <c r="R18" s="4">
        <v>2.5999999999999999E-3</v>
      </c>
    </row>
    <row r="19" spans="2:18" x14ac:dyDescent="0.25">
      <c r="B19" s="66" t="s">
        <v>92</v>
      </c>
      <c r="C19" s="51">
        <v>3.1899999999999998E-2</v>
      </c>
      <c r="D19" s="51"/>
      <c r="E19" s="51">
        <v>3.1899999999999998E-2</v>
      </c>
      <c r="F19" s="51"/>
      <c r="G19" s="51">
        <v>3.1899999999999998E-2</v>
      </c>
      <c r="H19" s="51"/>
      <c r="I19" s="51">
        <v>0.86</v>
      </c>
      <c r="J19" s="51"/>
      <c r="K19" s="51">
        <v>1.24E-2</v>
      </c>
      <c r="L19" s="51"/>
      <c r="M19" s="51">
        <v>1.5599999999999999E-2</v>
      </c>
      <c r="N19" s="51"/>
      <c r="O19" s="51">
        <v>1.7100000000000001E-2</v>
      </c>
      <c r="P19" s="51"/>
      <c r="Q19" s="51">
        <v>8.6E-3</v>
      </c>
      <c r="R19" s="51"/>
    </row>
    <row r="20" spans="2:18" x14ac:dyDescent="0.25">
      <c r="B20" s="66" t="s">
        <v>148</v>
      </c>
      <c r="C20" s="51">
        <v>1.38E-2</v>
      </c>
      <c r="D20" s="51"/>
      <c r="E20" s="51">
        <v>1.6000000000000001E-3</v>
      </c>
      <c r="F20" s="51"/>
      <c r="G20" s="51">
        <v>0</v>
      </c>
      <c r="H20" s="51"/>
      <c r="I20" s="51">
        <v>0</v>
      </c>
      <c r="J20" s="51"/>
      <c r="K20" s="51">
        <v>0</v>
      </c>
      <c r="L20" s="51"/>
      <c r="M20" s="51">
        <v>4.5999999999999999E-3</v>
      </c>
      <c r="N20" s="51"/>
      <c r="O20" s="51">
        <v>1E-3</v>
      </c>
      <c r="P20" s="51"/>
      <c r="Q20" s="51">
        <v>0</v>
      </c>
      <c r="R20" s="51"/>
    </row>
    <row r="21" spans="2:18" x14ac:dyDescent="0.25">
      <c r="B21" s="66"/>
    </row>
    <row r="22" spans="2:18" x14ac:dyDescent="0.25">
      <c r="B22" s="17" t="s">
        <v>138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2:18" x14ac:dyDescent="0.25">
      <c r="B23" s="66" t="s">
        <v>102</v>
      </c>
      <c r="C23" s="4">
        <v>9.1999999999999998E-3</v>
      </c>
      <c r="D23" s="4">
        <v>2.3E-3</v>
      </c>
      <c r="E23" s="4">
        <v>9.1999999999999998E-3</v>
      </c>
      <c r="F23" s="4">
        <v>2.3E-3</v>
      </c>
      <c r="G23" s="4">
        <v>9.1999999999999998E-3</v>
      </c>
      <c r="H23" s="4">
        <v>2.3E-3</v>
      </c>
      <c r="I23" s="4">
        <v>2.7000000000000001E-3</v>
      </c>
      <c r="J23" s="4">
        <v>2.7000000000000001E-3</v>
      </c>
      <c r="K23" s="4">
        <v>1.4E-3</v>
      </c>
      <c r="L23" s="4">
        <v>1.4E-3</v>
      </c>
      <c r="M23" s="4">
        <v>2E-3</v>
      </c>
      <c r="N23" s="4">
        <v>2E-3</v>
      </c>
      <c r="O23" s="4">
        <v>1.8E-3</v>
      </c>
      <c r="P23" s="4">
        <v>1.8E-3</v>
      </c>
      <c r="Q23" s="4">
        <v>3.5000000000000001E-3</v>
      </c>
      <c r="R23" s="4">
        <v>3.5000000000000001E-3</v>
      </c>
    </row>
    <row r="24" spans="2:18" x14ac:dyDescent="0.25">
      <c r="B24" s="66" t="s">
        <v>147</v>
      </c>
      <c r="C24" s="4">
        <v>7.1000000000000004E-3</v>
      </c>
      <c r="D24" s="4">
        <v>1.8E-3</v>
      </c>
      <c r="E24" s="4">
        <v>0</v>
      </c>
      <c r="F24" s="4">
        <v>0</v>
      </c>
      <c r="G24" s="4">
        <v>1.6000000000000001E-3</v>
      </c>
      <c r="H24" s="4">
        <v>2.9999999999999997E-4</v>
      </c>
      <c r="I24" s="4">
        <v>1.6999999999999999E-3</v>
      </c>
      <c r="J24" s="4">
        <v>1.6999999999999999E-3</v>
      </c>
      <c r="K24" s="4">
        <v>1.1999999999999999E-3</v>
      </c>
      <c r="L24" s="4">
        <v>1.1999999999999999E-3</v>
      </c>
      <c r="M24" s="4">
        <v>1.6999999999999999E-3</v>
      </c>
      <c r="N24" s="4">
        <v>1.6999999999999999E-3</v>
      </c>
      <c r="O24" s="4">
        <v>1.1999999999999999E-3</v>
      </c>
      <c r="P24" s="4">
        <v>1.1999999999999999E-3</v>
      </c>
      <c r="Q24" s="4">
        <v>3.3E-3</v>
      </c>
      <c r="R24" s="4">
        <v>3.3E-3</v>
      </c>
    </row>
    <row r="25" spans="2:18" x14ac:dyDescent="0.25">
      <c r="B25" s="66" t="s">
        <v>92</v>
      </c>
      <c r="C25" s="51">
        <v>3.0300000000000001E-2</v>
      </c>
      <c r="D25" s="51"/>
      <c r="E25" s="51">
        <v>3.0300000000000001E-2</v>
      </c>
      <c r="F25" s="51"/>
      <c r="G25" s="51">
        <v>3.0300000000000001E-2</v>
      </c>
      <c r="H25" s="51"/>
      <c r="I25" s="51">
        <v>8.6E-3</v>
      </c>
      <c r="J25" s="51"/>
      <c r="K25" s="51">
        <v>8.6E-3</v>
      </c>
      <c r="L25" s="51"/>
      <c r="M25" s="51">
        <v>1.52E-2</v>
      </c>
      <c r="N25" s="51"/>
      <c r="O25" s="51">
        <v>1.61E-2</v>
      </c>
      <c r="P25" s="51"/>
      <c r="Q25" s="51">
        <v>8.6E-3</v>
      </c>
      <c r="R25" s="51"/>
    </row>
    <row r="26" spans="2:18" x14ac:dyDescent="0.25">
      <c r="B26" s="66" t="s">
        <v>148</v>
      </c>
      <c r="C26" s="51">
        <v>1.2200000000000001E-2</v>
      </c>
      <c r="D26" s="51"/>
      <c r="E26" s="51">
        <v>0</v>
      </c>
      <c r="F26" s="51"/>
      <c r="G26" s="51">
        <v>0</v>
      </c>
      <c r="H26" s="51"/>
      <c r="I26" s="51">
        <v>0</v>
      </c>
      <c r="J26" s="51"/>
      <c r="K26" s="51">
        <v>0</v>
      </c>
      <c r="L26" s="51"/>
      <c r="M26" s="51">
        <v>4.1999999999999997E-3</v>
      </c>
      <c r="N26" s="51"/>
      <c r="O26" s="51">
        <v>0</v>
      </c>
      <c r="P26" s="51"/>
      <c r="Q26" s="51">
        <v>0</v>
      </c>
      <c r="R26" s="51"/>
    </row>
    <row r="27" spans="2:18" x14ac:dyDescent="0.25">
      <c r="B27" s="6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 x14ac:dyDescent="0.25">
      <c r="B28" s="17" t="s">
        <v>149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2:18" x14ac:dyDescent="0.25">
      <c r="B29" s="66" t="s">
        <v>102</v>
      </c>
      <c r="C29" s="4">
        <v>1.46E-2</v>
      </c>
      <c r="D29" s="4">
        <v>3.3999999999999998E-3</v>
      </c>
      <c r="E29" s="4">
        <v>1.46E-2</v>
      </c>
      <c r="F29" s="4">
        <v>3.3999999999999998E-3</v>
      </c>
      <c r="G29" s="4">
        <v>1.46E-2</v>
      </c>
      <c r="H29" s="4">
        <v>3.3999999999999998E-3</v>
      </c>
      <c r="I29" s="4">
        <v>1E-3</v>
      </c>
      <c r="J29" s="4">
        <v>1E-3</v>
      </c>
      <c r="K29" s="4">
        <v>2.3E-3</v>
      </c>
      <c r="L29" s="4">
        <v>2.3E-3</v>
      </c>
      <c r="M29" s="4">
        <v>3.0000000000000001E-3</v>
      </c>
      <c r="N29" s="4">
        <v>3.0000000000000001E-3</v>
      </c>
      <c r="O29" s="4">
        <v>3.7000000000000002E-3</v>
      </c>
      <c r="P29" s="4">
        <v>3.7000000000000002E-3</v>
      </c>
      <c r="Q29" s="4">
        <v>1.9E-3</v>
      </c>
      <c r="R29" s="4">
        <v>1.9E-3</v>
      </c>
    </row>
    <row r="30" spans="2:18" x14ac:dyDescent="0.25">
      <c r="B30" s="66" t="s">
        <v>147</v>
      </c>
      <c r="C30" s="4">
        <v>1.2500000000000001E-2</v>
      </c>
      <c r="D30" s="4">
        <v>2.8999999999999998E-3</v>
      </c>
      <c r="E30" s="4">
        <v>5.4000000000000003E-3</v>
      </c>
      <c r="F30" s="4">
        <v>1.1000000000000001E-3</v>
      </c>
      <c r="G30" s="4">
        <v>7.0000000000000001E-3</v>
      </c>
      <c r="H30" s="4">
        <v>1.4E-3</v>
      </c>
      <c r="I30" s="4">
        <v>0</v>
      </c>
      <c r="J30" s="4">
        <v>0</v>
      </c>
      <c r="K30" s="4">
        <v>2.0999999999999999E-3</v>
      </c>
      <c r="L30" s="4">
        <v>2.0999999999999999E-3</v>
      </c>
      <c r="M30" s="4">
        <v>2.7000000000000001E-3</v>
      </c>
      <c r="N30" s="4">
        <v>2.7000000000000001E-3</v>
      </c>
      <c r="O30" s="4">
        <v>3.0999999999999999E-3</v>
      </c>
      <c r="P30" s="4">
        <v>3.0999999999999999E-3</v>
      </c>
      <c r="Q30" s="4">
        <v>1.6999999999999999E-3</v>
      </c>
      <c r="R30" s="4">
        <v>1.6999999999999999E-3</v>
      </c>
    </row>
    <row r="31" spans="2:18" x14ac:dyDescent="0.25">
      <c r="B31" s="66" t="s">
        <v>92</v>
      </c>
      <c r="C31" s="51">
        <v>4.5199999999999997E-2</v>
      </c>
      <c r="D31" s="51"/>
      <c r="E31" s="51">
        <v>4.5199999999999997E-2</v>
      </c>
      <c r="F31" s="51"/>
      <c r="G31" s="51">
        <v>4.5199999999999997E-2</v>
      </c>
      <c r="H31" s="51"/>
      <c r="I31" s="51">
        <v>2.12E-2</v>
      </c>
      <c r="J31" s="51"/>
      <c r="K31" s="51">
        <v>2.4E-2</v>
      </c>
      <c r="L31" s="51"/>
      <c r="M31" s="51">
        <v>3.4599999999999999E-2</v>
      </c>
      <c r="N31" s="51"/>
      <c r="O31" s="51">
        <v>3.5499999999999997E-2</v>
      </c>
      <c r="P31" s="51"/>
      <c r="Q31" s="51">
        <v>2.12E-2</v>
      </c>
      <c r="R31" s="51"/>
    </row>
    <row r="32" spans="2:18" x14ac:dyDescent="0.25">
      <c r="B32" s="66" t="s">
        <v>148</v>
      </c>
      <c r="C32" s="51">
        <v>2.7099999999999999E-2</v>
      </c>
      <c r="D32" s="51"/>
      <c r="E32" s="51">
        <v>1.49E-2</v>
      </c>
      <c r="F32" s="51"/>
      <c r="G32" s="51">
        <v>1.3299999999999999E-2</v>
      </c>
      <c r="H32" s="51"/>
      <c r="I32" s="51">
        <v>0</v>
      </c>
      <c r="J32" s="51"/>
      <c r="K32" s="51">
        <v>8.0000000000000002E-3</v>
      </c>
      <c r="L32" s="51"/>
      <c r="M32" s="51">
        <v>2.3599999999999999E-2</v>
      </c>
      <c r="N32" s="51"/>
      <c r="O32" s="51">
        <v>1.9400000000000001E-2</v>
      </c>
      <c r="P32" s="51"/>
      <c r="Q32" s="51">
        <v>2.2000000000000001E-3</v>
      </c>
      <c r="R32" s="51"/>
    </row>
    <row r="33" spans="2:18" x14ac:dyDescent="0.25">
      <c r="B33" s="6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2:18" x14ac:dyDescent="0.25">
      <c r="B34" s="17" t="s">
        <v>141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2:18" x14ac:dyDescent="0.25">
      <c r="B35" s="66" t="s">
        <v>102</v>
      </c>
      <c r="C35" s="4">
        <v>1.5900000000000001E-2</v>
      </c>
      <c r="D35" s="4">
        <v>3.7000000000000002E-3</v>
      </c>
      <c r="E35" s="4">
        <v>3.7000000000000002E-3</v>
      </c>
      <c r="F35" s="4">
        <v>1.5900000000000001E-2</v>
      </c>
      <c r="G35" s="4">
        <v>3.7000000000000002E-3</v>
      </c>
      <c r="H35" s="4">
        <v>2.0999999999999999E-3</v>
      </c>
      <c r="I35" s="4">
        <v>2.0999999999999999E-3</v>
      </c>
      <c r="J35" s="4">
        <v>2.0000000000000001E-4</v>
      </c>
      <c r="K35" s="4">
        <v>2.0000000000000001E-4</v>
      </c>
      <c r="L35" s="4">
        <v>2.0000000000000001E-4</v>
      </c>
      <c r="M35" s="4">
        <v>1.5E-3</v>
      </c>
      <c r="N35" s="4">
        <v>1.5E-3</v>
      </c>
      <c r="O35" s="4">
        <v>3.0999999999999999E-3</v>
      </c>
      <c r="P35" s="4">
        <v>3.3E-3</v>
      </c>
      <c r="Q35" s="4">
        <v>3.3E-3</v>
      </c>
      <c r="R35" s="4">
        <v>3.3E-3</v>
      </c>
    </row>
    <row r="36" spans="2:18" x14ac:dyDescent="0.25">
      <c r="B36" s="66" t="s">
        <v>147</v>
      </c>
      <c r="C36" s="4">
        <v>1.38E-2</v>
      </c>
      <c r="D36" s="4">
        <v>3.2000000000000002E-3</v>
      </c>
      <c r="E36" s="4">
        <v>1.4E-3</v>
      </c>
      <c r="F36" s="4">
        <v>8.3000000000000001E-3</v>
      </c>
      <c r="G36" s="4">
        <v>1.6999999999999999E-3</v>
      </c>
      <c r="H36" s="4">
        <v>1.1000000000000001E-3</v>
      </c>
      <c r="I36" s="4">
        <v>1.1000000000000001E-3</v>
      </c>
      <c r="J36" s="4">
        <v>0</v>
      </c>
      <c r="K36" s="4">
        <v>0</v>
      </c>
      <c r="L36" s="4">
        <v>0</v>
      </c>
      <c r="M36" s="4">
        <v>1.1999999999999999E-3</v>
      </c>
      <c r="N36" s="4">
        <v>1.1999999999999999E-3</v>
      </c>
      <c r="O36" s="4">
        <v>2.5000000000000001E-3</v>
      </c>
      <c r="P36" s="4">
        <v>3.0999999999999999E-3</v>
      </c>
      <c r="Q36" s="4">
        <v>3.0999999999999999E-3</v>
      </c>
      <c r="R36" s="4">
        <v>3.0999999999999999E-3</v>
      </c>
    </row>
    <row r="37" spans="2:18" x14ac:dyDescent="0.25">
      <c r="B37" s="66" t="s">
        <v>92</v>
      </c>
      <c r="C37" s="51">
        <v>3.7999999999999999E-2</v>
      </c>
      <c r="D37" s="51"/>
      <c r="E37" s="51">
        <v>3.7999999999999999E-2</v>
      </c>
      <c r="F37" s="51"/>
      <c r="G37" s="51">
        <v>3.7999999999999999E-2</v>
      </c>
      <c r="H37" s="51"/>
      <c r="I37" s="51">
        <v>2.8500000000000001E-2</v>
      </c>
      <c r="J37" s="51"/>
      <c r="K37" s="51">
        <v>1.6E-2</v>
      </c>
      <c r="L37" s="51"/>
      <c r="M37" s="51">
        <v>1.9599999999999999E-2</v>
      </c>
      <c r="N37" s="51"/>
      <c r="O37" s="51">
        <v>2.3400000000000001E-2</v>
      </c>
      <c r="P37" s="51"/>
      <c r="Q37" s="51">
        <v>2.0400000000000001E-2</v>
      </c>
      <c r="R37" s="51"/>
    </row>
    <row r="38" spans="2:18" x14ac:dyDescent="0.25">
      <c r="B38" s="66" t="s">
        <v>148</v>
      </c>
      <c r="C38" s="51">
        <v>1.9900000000000001E-2</v>
      </c>
      <c r="D38" s="51"/>
      <c r="E38" s="51">
        <v>7.7000000000000002E-3</v>
      </c>
      <c r="F38" s="51"/>
      <c r="G38" s="51">
        <v>6.1000000000000004E-3</v>
      </c>
      <c r="H38" s="51"/>
      <c r="I38" s="51">
        <v>7.3000000000000001E-3</v>
      </c>
      <c r="J38" s="51"/>
      <c r="K38" s="51">
        <v>0</v>
      </c>
      <c r="L38" s="51"/>
      <c r="M38" s="51">
        <v>8.6E-3</v>
      </c>
      <c r="N38" s="51"/>
      <c r="O38" s="51">
        <v>7.3000000000000001E-3</v>
      </c>
      <c r="P38" s="51"/>
      <c r="Q38" s="51">
        <v>1.4E-3</v>
      </c>
      <c r="R38" s="51"/>
    </row>
    <row r="39" spans="2:18" x14ac:dyDescent="0.25">
      <c r="B39" s="6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x14ac:dyDescent="0.25">
      <c r="B40" s="17" t="s">
        <v>150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18" x14ac:dyDescent="0.25">
      <c r="B41" s="66" t="s">
        <v>102</v>
      </c>
      <c r="C41" s="4">
        <v>1.9300000000000001E-2</v>
      </c>
      <c r="D41" s="4">
        <v>4.4999999999999997E-3</v>
      </c>
      <c r="E41" s="4">
        <v>1.9300000000000001E-2</v>
      </c>
      <c r="F41" s="4">
        <v>4.4999999999999997E-3</v>
      </c>
      <c r="G41" s="4">
        <v>1.9300000000000001E-2</v>
      </c>
      <c r="H41" s="4">
        <v>4.4999999999999997E-3</v>
      </c>
      <c r="I41" s="4">
        <v>3.3999999999999998E-3</v>
      </c>
      <c r="J41" s="4">
        <v>3.3999999999999998E-3</v>
      </c>
      <c r="K41" s="4">
        <v>5.9999999999999995E-4</v>
      </c>
      <c r="L41" s="4">
        <v>5.9999999999999995E-4</v>
      </c>
      <c r="M41" s="4">
        <v>2.9999999999999997E-4</v>
      </c>
      <c r="N41" s="4">
        <v>2.9999999999999997E-4</v>
      </c>
      <c r="O41" s="4">
        <v>6.9999999999999999E-4</v>
      </c>
      <c r="P41" s="4">
        <v>6.9999999999999999E-4</v>
      </c>
      <c r="Q41" s="4">
        <v>4.4000000000000003E-3</v>
      </c>
      <c r="R41" s="4">
        <v>4.4000000000000003E-3</v>
      </c>
    </row>
    <row r="42" spans="2:18" x14ac:dyDescent="0.25">
      <c r="B42" s="66" t="s">
        <v>147</v>
      </c>
      <c r="C42" s="4">
        <v>1.72E-2</v>
      </c>
      <c r="D42" s="4">
        <v>4.0000000000000001E-3</v>
      </c>
      <c r="E42" s="4">
        <v>1.01E-2</v>
      </c>
      <c r="F42" s="4">
        <v>2.2000000000000001E-3</v>
      </c>
      <c r="G42" s="4">
        <v>1.17E-2</v>
      </c>
      <c r="H42" s="4">
        <v>2.5000000000000001E-3</v>
      </c>
      <c r="I42" s="4">
        <v>2.3999999999999998E-3</v>
      </c>
      <c r="J42" s="4">
        <v>2.3999999999999998E-3</v>
      </c>
      <c r="K42" s="4">
        <v>4.0000000000000002E-4</v>
      </c>
      <c r="L42" s="4">
        <v>4.0000000000000002E-4</v>
      </c>
      <c r="M42" s="4">
        <v>0</v>
      </c>
      <c r="N42" s="4">
        <v>0</v>
      </c>
      <c r="O42" s="4">
        <v>1E-4</v>
      </c>
      <c r="P42" s="4">
        <v>1E-4</v>
      </c>
      <c r="Q42" s="4">
        <v>4.1999999999999997E-3</v>
      </c>
      <c r="R42" s="4">
        <v>4.1999999999999997E-3</v>
      </c>
    </row>
    <row r="43" spans="2:18" x14ac:dyDescent="0.25">
      <c r="B43" s="66" t="s">
        <v>92</v>
      </c>
      <c r="C43" s="51">
        <v>3.2599999999999997E-2</v>
      </c>
      <c r="D43" s="51"/>
      <c r="E43" s="51">
        <v>3.2599999999999997E-2</v>
      </c>
      <c r="F43" s="51"/>
      <c r="G43" s="51">
        <v>3.2599999999999997E-2</v>
      </c>
      <c r="H43" s="51"/>
      <c r="I43" s="51">
        <v>1.5699999999999999E-2</v>
      </c>
      <c r="J43" s="51"/>
      <c r="K43" s="51">
        <v>1.04E-2</v>
      </c>
      <c r="L43" s="51"/>
      <c r="M43" s="51">
        <v>1.0999999999999999E-2</v>
      </c>
      <c r="N43" s="51"/>
      <c r="O43" s="51">
        <v>1.09E-2</v>
      </c>
      <c r="P43" s="51"/>
      <c r="Q43" s="51">
        <v>8.6E-3</v>
      </c>
      <c r="R43" s="51"/>
    </row>
    <row r="44" spans="2:18" x14ac:dyDescent="0.25">
      <c r="B44" s="66" t="s">
        <v>148</v>
      </c>
      <c r="C44" s="51">
        <v>1.4500000000000001E-2</v>
      </c>
      <c r="D44" s="51"/>
      <c r="E44" s="51">
        <v>2.3E-3</v>
      </c>
      <c r="F44" s="51"/>
      <c r="G44" s="51">
        <v>7.0000000000000001E-3</v>
      </c>
      <c r="H44" s="51"/>
      <c r="I44" s="51">
        <v>0</v>
      </c>
      <c r="J44" s="51"/>
      <c r="K44" s="51">
        <v>0</v>
      </c>
      <c r="L44" s="51"/>
      <c r="M44" s="51">
        <v>0</v>
      </c>
      <c r="N44" s="51"/>
      <c r="O44" s="51">
        <v>0</v>
      </c>
      <c r="P44" s="51"/>
      <c r="Q44" s="51">
        <v>0</v>
      </c>
      <c r="R44" s="51"/>
    </row>
    <row r="45" spans="2:18" x14ac:dyDescent="0.25">
      <c r="B45" s="6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5">
      <c r="B46" s="17" t="s">
        <v>151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18" x14ac:dyDescent="0.25">
      <c r="B47" s="66" t="s">
        <v>102</v>
      </c>
      <c r="C47" s="4">
        <v>2.01E-2</v>
      </c>
      <c r="D47" s="4">
        <v>4.7999999999999996E-3</v>
      </c>
      <c r="E47" s="4">
        <v>2.01E-2</v>
      </c>
      <c r="F47" s="4">
        <v>4.7999999999999996E-3</v>
      </c>
      <c r="G47" s="4">
        <v>2.01E-2</v>
      </c>
      <c r="H47" s="4">
        <v>4.7999999999999996E-3</v>
      </c>
      <c r="I47" s="4">
        <v>3.8999999999999998E-3</v>
      </c>
      <c r="J47" s="4">
        <v>3.8999999999999998E-3</v>
      </c>
      <c r="K47" s="4">
        <v>1.1000000000000001E-3</v>
      </c>
      <c r="L47" s="4">
        <v>1.1000000000000001E-3</v>
      </c>
      <c r="M47" s="4">
        <v>1.8E-3</v>
      </c>
      <c r="N47" s="4">
        <v>1.8E-3</v>
      </c>
      <c r="O47" s="4">
        <v>5.9999999999999995E-4</v>
      </c>
      <c r="P47" s="4">
        <v>8.0000000000000004E-4</v>
      </c>
      <c r="Q47" s="4">
        <v>4.8999999999999998E-3</v>
      </c>
      <c r="R47" s="4">
        <v>4.8999999999999998E-3</v>
      </c>
    </row>
    <row r="48" spans="2:18" x14ac:dyDescent="0.25">
      <c r="B48" s="66" t="s">
        <v>147</v>
      </c>
      <c r="C48" s="4">
        <v>1.7999999999999999E-2</v>
      </c>
      <c r="D48" s="4">
        <v>4.3E-3</v>
      </c>
      <c r="E48" s="4">
        <v>1.09E-2</v>
      </c>
      <c r="F48" s="4">
        <v>2.5000000000000001E-3</v>
      </c>
      <c r="G48" s="4">
        <v>1.2500000000000001E-2</v>
      </c>
      <c r="H48" s="4">
        <v>2.8E-3</v>
      </c>
      <c r="I48" s="4">
        <v>2.8999999999999998E-3</v>
      </c>
      <c r="J48" s="4">
        <v>2.8999999999999998E-3</v>
      </c>
      <c r="K48" s="4">
        <v>8.9999999999999998E-4</v>
      </c>
      <c r="L48" s="4">
        <v>8.9999999999999998E-4</v>
      </c>
      <c r="M48" s="4">
        <v>1.5E-3</v>
      </c>
      <c r="N48" s="4">
        <v>1.5E-3</v>
      </c>
      <c r="O48" s="4">
        <v>0</v>
      </c>
      <c r="P48" s="4">
        <v>0</v>
      </c>
      <c r="Q48" s="4">
        <v>4.7000000000000002E-3</v>
      </c>
      <c r="R48" s="4">
        <v>4.7000000000000002E-3</v>
      </c>
    </row>
    <row r="49" spans="2:18" x14ac:dyDescent="0.25">
      <c r="B49" s="66" t="s">
        <v>92</v>
      </c>
      <c r="C49" s="51">
        <v>4.4600000000000001E-2</v>
      </c>
      <c r="D49" s="51"/>
      <c r="E49" s="51">
        <v>4.4600000000000001E-2</v>
      </c>
      <c r="F49" s="51"/>
      <c r="G49" s="51">
        <v>4.4600000000000001E-2</v>
      </c>
      <c r="H49" s="51"/>
      <c r="I49" s="51">
        <v>2.8299999999999999E-2</v>
      </c>
      <c r="J49" s="51"/>
      <c r="K49" s="51">
        <v>2.3E-2</v>
      </c>
      <c r="L49" s="51"/>
      <c r="M49" s="51">
        <v>2.2599999999999999E-2</v>
      </c>
      <c r="N49" s="51"/>
      <c r="O49" s="51">
        <v>1.61E-2</v>
      </c>
      <c r="P49" s="51"/>
      <c r="Q49" s="51">
        <v>2.0199999999999999E-2</v>
      </c>
      <c r="R49" s="51"/>
    </row>
    <row r="50" spans="2:18" x14ac:dyDescent="0.25">
      <c r="B50" s="66" t="s">
        <v>148</v>
      </c>
      <c r="C50" s="51">
        <v>2.6499999999999999E-2</v>
      </c>
      <c r="D50" s="51"/>
      <c r="E50" s="51">
        <v>1.43E-2</v>
      </c>
      <c r="F50" s="51"/>
      <c r="G50" s="51">
        <v>1.2699999999999999E-2</v>
      </c>
      <c r="H50" s="51"/>
      <c r="I50" s="51">
        <v>7.1000000000000004E-3</v>
      </c>
      <c r="J50" s="51"/>
      <c r="K50" s="51">
        <v>7.0000000000000001E-3</v>
      </c>
      <c r="L50" s="51"/>
      <c r="M50" s="51">
        <v>1.1599999999999999E-2</v>
      </c>
      <c r="N50" s="51"/>
      <c r="O50" s="51">
        <v>0</v>
      </c>
      <c r="P50" s="51"/>
      <c r="Q50" s="51">
        <v>1.1999999999999999E-3</v>
      </c>
      <c r="R50" s="51"/>
    </row>
    <row r="51" spans="2:18" x14ac:dyDescent="0.25">
      <c r="B51" s="6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5">
      <c r="B52" s="17" t="s">
        <v>144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25">
      <c r="B53" s="66" t="s">
        <v>102</v>
      </c>
      <c r="C53" s="4">
        <v>2.5999999999999999E-2</v>
      </c>
      <c r="D53" s="4">
        <v>4.7999999999999996E-3</v>
      </c>
      <c r="E53" s="4">
        <v>2.06E-2</v>
      </c>
      <c r="F53" s="4">
        <v>4.7999999999999996E-3</v>
      </c>
      <c r="G53" s="4">
        <v>2.06E-2</v>
      </c>
      <c r="H53" s="4">
        <v>4.7999999999999996E-3</v>
      </c>
      <c r="I53" s="4">
        <v>1.1999999999999999E-3</v>
      </c>
      <c r="J53" s="4">
        <v>1.1999999999999999E-3</v>
      </c>
      <c r="K53" s="4">
        <v>4.0000000000000001E-3</v>
      </c>
      <c r="L53" s="4">
        <v>4.0000000000000001E-3</v>
      </c>
      <c r="M53" s="4">
        <v>4.8999999999999998E-3</v>
      </c>
      <c r="N53" s="4">
        <v>4.8999999999999998E-3</v>
      </c>
      <c r="O53" s="4">
        <v>5.4999999999999997E-3</v>
      </c>
      <c r="P53" s="4">
        <v>5.4999999999999997E-3</v>
      </c>
      <c r="Q53" s="4">
        <v>2.0000000000000001E-4</v>
      </c>
      <c r="R53" s="4">
        <v>2.0000000000000001E-4</v>
      </c>
    </row>
    <row r="54" spans="2:18" x14ac:dyDescent="0.25">
      <c r="B54" s="66" t="s">
        <v>147</v>
      </c>
      <c r="C54" s="4">
        <v>1.8499999999999999E-2</v>
      </c>
      <c r="D54" s="4">
        <v>4.3E-3</v>
      </c>
      <c r="E54" s="4">
        <v>1.14E-2</v>
      </c>
      <c r="F54" s="4">
        <v>2.5000000000000001E-3</v>
      </c>
      <c r="G54" s="4">
        <v>1.2999999999999999E-2</v>
      </c>
      <c r="H54" s="4">
        <v>2.8E-3</v>
      </c>
      <c r="I54" s="4">
        <v>2.0000000000000001E-4</v>
      </c>
      <c r="J54" s="4">
        <v>2.0000000000000001E-4</v>
      </c>
      <c r="K54" s="4">
        <v>3.8E-3</v>
      </c>
      <c r="L54" s="4">
        <v>3.8E-3</v>
      </c>
      <c r="M54" s="4">
        <v>4.5999999999999999E-3</v>
      </c>
      <c r="N54" s="4">
        <v>4.5999999999999999E-3</v>
      </c>
      <c r="O54" s="4">
        <v>4.8999999999999998E-3</v>
      </c>
      <c r="P54" s="4">
        <v>4.8999999999999998E-3</v>
      </c>
      <c r="Q54" s="4">
        <v>0</v>
      </c>
      <c r="R54" s="4">
        <v>0</v>
      </c>
    </row>
    <row r="55" spans="2:18" x14ac:dyDescent="0.25">
      <c r="B55" s="66" t="s">
        <v>92</v>
      </c>
      <c r="C55" s="51">
        <v>6.2899999999999998E-2</v>
      </c>
      <c r="D55" s="51"/>
      <c r="E55" s="51">
        <v>6.2899999999999998E-2</v>
      </c>
      <c r="F55" s="51"/>
      <c r="G55" s="51">
        <v>6.2899999999999998E-2</v>
      </c>
      <c r="H55" s="51"/>
      <c r="I55" s="51">
        <v>2.7E-2</v>
      </c>
      <c r="J55" s="51"/>
      <c r="K55" s="51"/>
      <c r="L55" s="51"/>
      <c r="M55" s="51">
        <v>3.6600000000000001E-2</v>
      </c>
      <c r="N55" s="51"/>
      <c r="O55" s="51">
        <v>3.7499999999999999E-2</v>
      </c>
      <c r="P55" s="51"/>
      <c r="Q55" s="51">
        <v>1.9E-2</v>
      </c>
      <c r="R55" s="51"/>
    </row>
    <row r="56" spans="2:18" x14ac:dyDescent="0.25">
      <c r="B56" s="66" t="s">
        <v>148</v>
      </c>
      <c r="C56" s="51">
        <v>4.48E-2</v>
      </c>
      <c r="D56" s="51"/>
      <c r="E56" s="51">
        <v>3.2599999999999997E-2</v>
      </c>
      <c r="F56" s="51"/>
      <c r="G56" s="51">
        <v>3.1E-2</v>
      </c>
      <c r="H56" s="51"/>
      <c r="I56" s="51">
        <v>5.7999999999999996E-3</v>
      </c>
      <c r="J56" s="51"/>
      <c r="K56" s="51">
        <v>0.01</v>
      </c>
      <c r="L56" s="51"/>
      <c r="M56" s="51">
        <v>2.5600000000000001E-2</v>
      </c>
      <c r="N56" s="51"/>
      <c r="O56" s="51">
        <v>2.1399999999999999E-2</v>
      </c>
      <c r="P56" s="51"/>
      <c r="Q56" s="51">
        <v>0</v>
      </c>
      <c r="R56" s="51"/>
    </row>
    <row r="57" spans="2:18" x14ac:dyDescent="0.25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2:18" x14ac:dyDescent="0.25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2:18" x14ac:dyDescent="0.25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2:18" x14ac:dyDescent="0.25">
      <c r="B60" s="6"/>
    </row>
    <row r="61" spans="2:18" x14ac:dyDescent="0.25">
      <c r="B61" s="6"/>
    </row>
    <row r="62" spans="2:18" x14ac:dyDescent="0.25">
      <c r="B62" s="6"/>
    </row>
    <row r="63" spans="2:18" x14ac:dyDescent="0.25">
      <c r="B63" s="6"/>
    </row>
    <row r="64" spans="2:18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</sheetData>
  <pageMargins left="0.75" right="0.75" top="0.72" bottom="0.66" header="0.38" footer="0.5"/>
  <pageSetup scale="70" orientation="landscape" r:id="rId1"/>
  <headerFooter alignWithMargins="0">
    <oddHeader>&amp;C&amp;"Arial,Bold"&amp;11NGPL
Rates and Fuel Costs</oddHeader>
    <oddFooter>&amp;R&amp;"Arial,Bold"&amp;8updated 3/08/00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4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3" sqref="C3"/>
    </sheetView>
  </sheetViews>
  <sheetFormatPr defaultRowHeight="13.2" x14ac:dyDescent="0.25"/>
  <cols>
    <col min="1" max="1" width="6.88671875" customWidth="1"/>
    <col min="2" max="2" width="14" customWidth="1"/>
    <col min="9" max="9" width="8.33203125" customWidth="1"/>
  </cols>
  <sheetData>
    <row r="1" spans="2:18" ht="12.9" customHeight="1" x14ac:dyDescent="0.25">
      <c r="B1" s="64" t="s">
        <v>0</v>
      </c>
      <c r="C1" s="65">
        <f>GRLK!C1</f>
        <v>2.2000000000000001E-3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2:18" ht="12.9" customHeight="1" x14ac:dyDescent="0.25">
      <c r="B2" s="64" t="s">
        <v>1</v>
      </c>
      <c r="C2" s="65">
        <f>GRLK!C2</f>
        <v>7.0000000000000001E-3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2:18" ht="12.9" customHeight="1" x14ac:dyDescent="0.25">
      <c r="B3" s="64"/>
      <c r="C3" s="65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2:18" ht="12" customHeight="1" x14ac:dyDescent="0.25">
      <c r="B4" s="22" t="s">
        <v>65</v>
      </c>
      <c r="C4" s="38"/>
      <c r="D4" s="27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2:18" s="15" customFormat="1" ht="12" customHeight="1" x14ac:dyDescent="0.25">
      <c r="B5" s="33"/>
      <c r="C5" s="34"/>
      <c r="D5" s="35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8" ht="12" customHeight="1" x14ac:dyDescent="0.25">
      <c r="B6" s="63"/>
      <c r="C6" s="10" t="s">
        <v>84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2:18" x14ac:dyDescent="0.25">
      <c r="C7" s="6" t="s">
        <v>136</v>
      </c>
      <c r="D7" s="6"/>
      <c r="E7" s="6" t="s">
        <v>136</v>
      </c>
      <c r="F7" s="6"/>
      <c r="G7" s="6" t="s">
        <v>136</v>
      </c>
      <c r="H7" s="32"/>
      <c r="I7" s="32"/>
      <c r="J7" s="32"/>
      <c r="K7" s="32"/>
    </row>
    <row r="8" spans="2:18" x14ac:dyDescent="0.25">
      <c r="C8" s="17" t="s">
        <v>137</v>
      </c>
      <c r="D8" s="18"/>
      <c r="E8" s="17" t="s">
        <v>138</v>
      </c>
      <c r="F8" s="18"/>
      <c r="G8" s="17" t="s">
        <v>139</v>
      </c>
      <c r="H8" s="18"/>
      <c r="I8" s="17" t="s">
        <v>140</v>
      </c>
      <c r="J8" s="18"/>
      <c r="K8" s="17" t="s">
        <v>141</v>
      </c>
      <c r="L8" s="18"/>
      <c r="M8" s="17" t="s">
        <v>142</v>
      </c>
      <c r="N8" s="18"/>
      <c r="O8" s="17" t="s">
        <v>143</v>
      </c>
      <c r="P8" s="18"/>
      <c r="Q8" s="17" t="s">
        <v>144</v>
      </c>
      <c r="R8" s="18"/>
    </row>
    <row r="9" spans="2:18" ht="13.8" x14ac:dyDescent="0.25">
      <c r="B9" s="10" t="s">
        <v>85</v>
      </c>
      <c r="C9" s="6" t="s">
        <v>133</v>
      </c>
      <c r="D9" s="6" t="s">
        <v>145</v>
      </c>
      <c r="E9" s="6" t="s">
        <v>133</v>
      </c>
      <c r="F9" s="6" t="s">
        <v>145</v>
      </c>
      <c r="G9" s="6" t="s">
        <v>133</v>
      </c>
      <c r="H9" s="6" t="s">
        <v>145</v>
      </c>
      <c r="I9" s="6" t="s">
        <v>133</v>
      </c>
      <c r="J9" s="6" t="s">
        <v>145</v>
      </c>
      <c r="K9" s="6" t="s">
        <v>133</v>
      </c>
      <c r="L9" s="6" t="s">
        <v>145</v>
      </c>
      <c r="M9" s="6" t="s">
        <v>133</v>
      </c>
      <c r="N9" s="6" t="s">
        <v>145</v>
      </c>
      <c r="O9" s="6" t="s">
        <v>133</v>
      </c>
      <c r="P9" s="6" t="s">
        <v>145</v>
      </c>
      <c r="Q9" s="6" t="s">
        <v>133</v>
      </c>
      <c r="R9" s="6" t="s">
        <v>145</v>
      </c>
    </row>
    <row r="10" spans="2:18" x14ac:dyDescent="0.25">
      <c r="B10" s="17" t="s">
        <v>146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2:18" x14ac:dyDescent="0.25">
      <c r="B11" s="66" t="s">
        <v>102</v>
      </c>
      <c r="C11" s="4">
        <v>0.1454</v>
      </c>
      <c r="D11" s="4">
        <v>0.13320000000000001</v>
      </c>
      <c r="E11" s="4">
        <v>0.1454</v>
      </c>
      <c r="F11" s="19">
        <v>0.13320000000000001</v>
      </c>
      <c r="G11" s="4">
        <v>0.1454</v>
      </c>
      <c r="H11" s="4">
        <v>0.13320000000000001</v>
      </c>
      <c r="I11" s="4">
        <v>0.24970000000000001</v>
      </c>
      <c r="J11" s="4">
        <v>0.24970000000000001</v>
      </c>
      <c r="K11" s="4">
        <v>0.31640000000000001</v>
      </c>
      <c r="L11" s="4">
        <v>0.31640000000000001</v>
      </c>
      <c r="M11" s="4">
        <v>0.36870000000000003</v>
      </c>
      <c r="N11" s="4">
        <v>0.36870000000000003</v>
      </c>
      <c r="O11" s="4">
        <v>0.3503</v>
      </c>
      <c r="P11" s="4">
        <v>0.3503</v>
      </c>
      <c r="Q11" s="4">
        <v>0.30199999999999999</v>
      </c>
      <c r="R11" s="4">
        <v>0.30199999999999999</v>
      </c>
    </row>
    <row r="12" spans="2:18" x14ac:dyDescent="0.25">
      <c r="B12" s="66" t="s">
        <v>147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0.1038</v>
      </c>
      <c r="J12" s="4">
        <v>0.1038</v>
      </c>
      <c r="K12" s="4">
        <v>0.19570000000000001</v>
      </c>
      <c r="L12" s="4">
        <v>0.19570000000000001</v>
      </c>
      <c r="M12" s="4">
        <v>0.24979999999999999</v>
      </c>
      <c r="N12" s="4">
        <v>0.24979999999999999</v>
      </c>
      <c r="O12" s="4">
        <v>0.22489999999999999</v>
      </c>
      <c r="P12" s="4">
        <v>0.22489999999999999</v>
      </c>
      <c r="Q12" s="4">
        <v>0.1915</v>
      </c>
      <c r="R12" s="4">
        <v>0.1915</v>
      </c>
    </row>
    <row r="13" spans="2:18" x14ac:dyDescent="0.25">
      <c r="B13" s="66" t="s">
        <v>92</v>
      </c>
      <c r="C13" s="50">
        <v>1.8100000000000002E-2</v>
      </c>
      <c r="D13" s="50"/>
      <c r="E13" s="50">
        <v>1.8100000000000002E-2</v>
      </c>
      <c r="F13" s="50"/>
      <c r="G13" s="50">
        <v>1.8100000000000002E-2</v>
      </c>
      <c r="H13" s="50"/>
      <c r="I13" s="50">
        <v>8.6E-3</v>
      </c>
      <c r="J13" s="50"/>
      <c r="K13" s="50">
        <v>8.6E-3</v>
      </c>
      <c r="L13" s="50"/>
      <c r="M13" s="50">
        <v>8.6E-3</v>
      </c>
      <c r="N13" s="50"/>
      <c r="O13" s="50">
        <v>8.6E-3</v>
      </c>
      <c r="P13" s="50"/>
      <c r="Q13" s="50">
        <v>8.6E-3</v>
      </c>
      <c r="R13" s="50"/>
    </row>
    <row r="14" spans="2:18" x14ac:dyDescent="0.25">
      <c r="B14" s="66" t="s">
        <v>148</v>
      </c>
      <c r="C14" s="50">
        <v>0</v>
      </c>
      <c r="D14" s="50"/>
      <c r="E14" s="50">
        <v>0</v>
      </c>
      <c r="F14" s="50"/>
      <c r="G14" s="50">
        <v>0</v>
      </c>
      <c r="H14" s="50"/>
      <c r="I14" s="50">
        <v>0</v>
      </c>
      <c r="J14" s="50"/>
      <c r="K14" s="50">
        <v>0</v>
      </c>
      <c r="L14" s="50"/>
      <c r="M14" s="50">
        <v>0</v>
      </c>
      <c r="N14" s="50"/>
      <c r="O14" s="50">
        <v>0</v>
      </c>
      <c r="P14" s="50"/>
      <c r="Q14" s="50">
        <v>0</v>
      </c>
      <c r="R14" s="50"/>
    </row>
    <row r="15" spans="2:18" x14ac:dyDescent="0.25">
      <c r="B15" s="66"/>
    </row>
    <row r="16" spans="2:18" x14ac:dyDescent="0.25">
      <c r="B16" s="17" t="s">
        <v>139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2:18" x14ac:dyDescent="0.25">
      <c r="B17" s="66" t="s">
        <v>102</v>
      </c>
      <c r="C17" s="4">
        <v>0.2273</v>
      </c>
      <c r="D17" s="4">
        <v>0.19650000000000001</v>
      </c>
      <c r="E17" s="4">
        <v>0.2273</v>
      </c>
      <c r="F17" s="4">
        <v>0.19650000000000001</v>
      </c>
      <c r="G17" s="4">
        <v>0.2273</v>
      </c>
      <c r="H17" s="4">
        <v>0.19650000000000001</v>
      </c>
      <c r="I17" s="4">
        <v>0.14749999999999999</v>
      </c>
      <c r="J17" s="4">
        <v>0.14749999999999999</v>
      </c>
      <c r="K17" s="4">
        <v>0.38619999999999999</v>
      </c>
      <c r="L17" s="4">
        <v>0.38619999999999999</v>
      </c>
      <c r="M17" s="4">
        <v>0.36199999999999999</v>
      </c>
      <c r="N17" s="4">
        <v>0.36199999999999999</v>
      </c>
      <c r="O17" s="4">
        <v>0.38279999999999997</v>
      </c>
      <c r="P17" s="4">
        <v>0.38279999999999997</v>
      </c>
      <c r="Q17" s="4">
        <v>0.24399999999999999</v>
      </c>
      <c r="R17" s="4">
        <v>0.24399999999999999</v>
      </c>
    </row>
    <row r="18" spans="2:18" x14ac:dyDescent="0.25">
      <c r="B18" s="66" t="s">
        <v>147</v>
      </c>
      <c r="C18" s="4">
        <v>8.1900000000000001E-2</v>
      </c>
      <c r="D18" s="4">
        <v>6.3299999999999995E-2</v>
      </c>
      <c r="E18" s="4">
        <v>0</v>
      </c>
      <c r="F18" s="4">
        <v>0</v>
      </c>
      <c r="G18" s="4">
        <v>0</v>
      </c>
      <c r="H18" s="4">
        <v>0</v>
      </c>
      <c r="I18" s="4">
        <v>1.6000000000000001E-3</v>
      </c>
      <c r="J18" s="4">
        <v>1.6000000000000001E-3</v>
      </c>
      <c r="K18" s="4">
        <v>0.26550000000000001</v>
      </c>
      <c r="L18" s="4">
        <v>0.26550000000000001</v>
      </c>
      <c r="M18" s="4">
        <v>0.24310000000000001</v>
      </c>
      <c r="N18" s="4">
        <v>0.24310000000000001</v>
      </c>
      <c r="O18" s="4">
        <v>0.25740000000000002</v>
      </c>
      <c r="P18" s="4">
        <v>0.25740000000000002</v>
      </c>
      <c r="Q18" s="4">
        <v>0.13350000000000001</v>
      </c>
      <c r="R18" s="4">
        <v>0.13350000000000001</v>
      </c>
    </row>
    <row r="19" spans="2:18" x14ac:dyDescent="0.25">
      <c r="B19" s="66" t="s">
        <v>92</v>
      </c>
      <c r="C19" s="51">
        <v>3.1899999999999998E-2</v>
      </c>
      <c r="D19" s="51"/>
      <c r="E19" s="51">
        <v>3.1899999999999998E-2</v>
      </c>
      <c r="F19" s="51"/>
      <c r="G19" s="51">
        <v>3.1899999999999998E-2</v>
      </c>
      <c r="H19" s="51"/>
      <c r="I19" s="51">
        <v>0.86</v>
      </c>
      <c r="J19" s="51"/>
      <c r="K19" s="51">
        <v>1.24E-2</v>
      </c>
      <c r="L19" s="51"/>
      <c r="M19" s="51">
        <v>1.5599999999999999E-2</v>
      </c>
      <c r="N19" s="51"/>
      <c r="O19" s="51">
        <v>1.7100000000000001E-2</v>
      </c>
      <c r="P19" s="51"/>
      <c r="Q19" s="51">
        <v>8.6E-3</v>
      </c>
      <c r="R19" s="51"/>
    </row>
    <row r="20" spans="2:18" x14ac:dyDescent="0.25">
      <c r="B20" s="66" t="s">
        <v>148</v>
      </c>
      <c r="C20" s="51">
        <v>1.38E-2</v>
      </c>
      <c r="D20" s="51"/>
      <c r="E20" s="51">
        <v>1.6000000000000001E-3</v>
      </c>
      <c r="F20" s="51"/>
      <c r="G20" s="51">
        <v>0</v>
      </c>
      <c r="H20" s="51"/>
      <c r="I20" s="51">
        <v>0</v>
      </c>
      <c r="J20" s="51"/>
      <c r="K20" s="51">
        <v>0</v>
      </c>
      <c r="L20" s="51"/>
      <c r="M20" s="51">
        <v>4.5999999999999999E-3</v>
      </c>
      <c r="N20" s="51"/>
      <c r="O20" s="51">
        <v>1E-3</v>
      </c>
      <c r="P20" s="51"/>
      <c r="Q20" s="51">
        <v>0</v>
      </c>
      <c r="R20" s="51"/>
    </row>
    <row r="21" spans="2:18" x14ac:dyDescent="0.25">
      <c r="B21" s="66"/>
    </row>
    <row r="22" spans="2:18" x14ac:dyDescent="0.25">
      <c r="B22" s="17" t="s">
        <v>138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2:18" x14ac:dyDescent="0.25">
      <c r="B23" s="66" t="s">
        <v>102</v>
      </c>
      <c r="C23" s="4">
        <v>0.23519999999999999</v>
      </c>
      <c r="D23" s="4">
        <v>0.19850000000000001</v>
      </c>
      <c r="E23" s="4">
        <v>0.23519999999999999</v>
      </c>
      <c r="F23" s="4">
        <v>0.19850000000000001</v>
      </c>
      <c r="G23" s="4">
        <v>0.23519999999999999</v>
      </c>
      <c r="H23" s="4">
        <v>0.19850000000000001</v>
      </c>
      <c r="I23" s="4">
        <v>0.24030000000000001</v>
      </c>
      <c r="J23" s="4">
        <v>0.24060000000000001</v>
      </c>
      <c r="K23" s="4">
        <v>0.17918999999999999</v>
      </c>
      <c r="L23" s="4">
        <v>0.1719</v>
      </c>
      <c r="M23" s="4">
        <v>0.2054</v>
      </c>
      <c r="N23" s="4">
        <v>0.2054</v>
      </c>
      <c r="O23" s="4">
        <v>0.1956</v>
      </c>
      <c r="P23" s="4">
        <v>0.1956</v>
      </c>
      <c r="Q23" s="4">
        <v>0.2802</v>
      </c>
      <c r="R23" s="4">
        <v>0.2802</v>
      </c>
    </row>
    <row r="24" spans="2:18" x14ac:dyDescent="0.25">
      <c r="B24" s="66" t="s">
        <v>147</v>
      </c>
      <c r="C24" s="4">
        <v>8.9800000000000005E-2</v>
      </c>
      <c r="D24" s="4">
        <v>6.5299999999999997E-2</v>
      </c>
      <c r="E24" s="4">
        <v>0</v>
      </c>
      <c r="F24" s="4">
        <v>0</v>
      </c>
      <c r="G24" s="4">
        <v>7.9000000000000008E-3</v>
      </c>
      <c r="H24" s="4">
        <v>2E-3</v>
      </c>
      <c r="I24" s="4">
        <v>9.4700000000000006E-2</v>
      </c>
      <c r="J24" s="4">
        <v>9.4700000000000006E-2</v>
      </c>
      <c r="K24" s="4">
        <v>5.1200000000000002E-2</v>
      </c>
      <c r="L24" s="4">
        <v>5.1200000000000002E-2</v>
      </c>
      <c r="M24" s="4">
        <v>8.6499999999999994E-2</v>
      </c>
      <c r="N24" s="4">
        <v>8.6499999999999994E-2</v>
      </c>
      <c r="O24" s="4">
        <v>7.0199999999999999E-2</v>
      </c>
      <c r="P24" s="4">
        <v>7.0199999999999999E-2</v>
      </c>
      <c r="Q24" s="4">
        <v>0.16969999999999999</v>
      </c>
      <c r="R24" s="4">
        <v>0.16969999999999999</v>
      </c>
    </row>
    <row r="25" spans="2:18" x14ac:dyDescent="0.25">
      <c r="B25" s="66" t="s">
        <v>92</v>
      </c>
      <c r="C25" s="51">
        <v>3.0300000000000001E-2</v>
      </c>
      <c r="D25" s="51"/>
      <c r="E25" s="51">
        <v>3.0300000000000001E-2</v>
      </c>
      <c r="F25" s="51"/>
      <c r="G25" s="51">
        <v>3.0300000000000001E-2</v>
      </c>
      <c r="H25" s="51"/>
      <c r="I25" s="51">
        <v>8.6E-3</v>
      </c>
      <c r="J25" s="51"/>
      <c r="K25" s="51">
        <v>8.6E-3</v>
      </c>
      <c r="L25" s="51"/>
      <c r="M25" s="51">
        <v>1.52E-2</v>
      </c>
      <c r="N25" s="51"/>
      <c r="O25" s="51">
        <v>1.61E-2</v>
      </c>
      <c r="P25" s="51"/>
      <c r="Q25" s="51">
        <v>8.6E-3</v>
      </c>
      <c r="R25" s="51"/>
    </row>
    <row r="26" spans="2:18" x14ac:dyDescent="0.25">
      <c r="B26" s="66" t="s">
        <v>148</v>
      </c>
      <c r="C26" s="51">
        <v>1.2200000000000001E-2</v>
      </c>
      <c r="D26" s="51"/>
      <c r="E26" s="51">
        <v>0</v>
      </c>
      <c r="F26" s="51"/>
      <c r="G26" s="51">
        <v>0</v>
      </c>
      <c r="H26" s="51"/>
      <c r="I26" s="51">
        <v>0</v>
      </c>
      <c r="J26" s="51"/>
      <c r="K26" s="51">
        <v>0</v>
      </c>
      <c r="L26" s="51"/>
      <c r="M26" s="51">
        <v>4.1999999999999997E-3</v>
      </c>
      <c r="N26" s="51"/>
      <c r="O26" s="51">
        <v>0</v>
      </c>
      <c r="P26" s="51"/>
      <c r="Q26" s="51">
        <v>0</v>
      </c>
      <c r="R26" s="51"/>
    </row>
    <row r="27" spans="2:18" x14ac:dyDescent="0.25">
      <c r="B27" s="6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 x14ac:dyDescent="0.25">
      <c r="B28" s="17" t="s">
        <v>149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2:18" x14ac:dyDescent="0.25">
      <c r="B29" s="66" t="s">
        <v>102</v>
      </c>
      <c r="C29" s="4">
        <v>0.3463</v>
      </c>
      <c r="D29" s="4">
        <v>0.27939999999999998</v>
      </c>
      <c r="E29" s="4">
        <v>0.3463</v>
      </c>
      <c r="F29" s="4">
        <v>0.27939999999999998</v>
      </c>
      <c r="G29" s="4">
        <v>0.3463</v>
      </c>
      <c r="H29" s="4">
        <v>0.27939999999999998</v>
      </c>
      <c r="I29" s="4">
        <v>0.1459</v>
      </c>
      <c r="J29" s="4">
        <v>0.1459</v>
      </c>
      <c r="K29" s="4">
        <v>0.2218</v>
      </c>
      <c r="L29" s="4">
        <v>0.2218</v>
      </c>
      <c r="M29" s="4">
        <v>0.25540000000000002</v>
      </c>
      <c r="N29" s="4">
        <v>0.25540000000000002</v>
      </c>
      <c r="O29" s="4">
        <v>0.27050000000000002</v>
      </c>
      <c r="P29" s="4">
        <v>0.27050000000000002</v>
      </c>
      <c r="Q29" s="4">
        <v>0.19800000000000001</v>
      </c>
      <c r="R29" s="4">
        <v>0.19800000000000001</v>
      </c>
    </row>
    <row r="30" spans="2:18" x14ac:dyDescent="0.25">
      <c r="B30" s="66" t="s">
        <v>147</v>
      </c>
      <c r="C30" s="4">
        <v>0.2009</v>
      </c>
      <c r="D30" s="4">
        <v>0.1462</v>
      </c>
      <c r="E30" s="4">
        <v>0.1111</v>
      </c>
      <c r="F30" s="4">
        <v>8.09E-2</v>
      </c>
      <c r="G30" s="4">
        <v>0.11899999999999999</v>
      </c>
      <c r="H30" s="4">
        <v>8.2900000000000001E-2</v>
      </c>
      <c r="I30" s="4">
        <v>0</v>
      </c>
      <c r="J30" s="4">
        <v>0</v>
      </c>
      <c r="K30" s="4">
        <v>0.1011</v>
      </c>
      <c r="L30" s="4">
        <v>0.1011</v>
      </c>
      <c r="M30" s="4">
        <v>0.13650000000000001</v>
      </c>
      <c r="N30" s="4">
        <v>0.13650000000000001</v>
      </c>
      <c r="O30" s="4">
        <v>0.14510000000000001</v>
      </c>
      <c r="P30" s="4">
        <v>0.14510000000000001</v>
      </c>
      <c r="Q30" s="4">
        <v>8.7499999999999994E-2</v>
      </c>
      <c r="R30" s="4">
        <v>8.7499999999999994E-2</v>
      </c>
    </row>
    <row r="31" spans="2:18" x14ac:dyDescent="0.25">
      <c r="B31" s="66" t="s">
        <v>92</v>
      </c>
      <c r="C31" s="51">
        <v>4.5199999999999997E-2</v>
      </c>
      <c r="D31" s="51"/>
      <c r="E31" s="51">
        <v>4.5199999999999997E-2</v>
      </c>
      <c r="F31" s="51"/>
      <c r="G31" s="51">
        <v>4.5199999999999997E-2</v>
      </c>
      <c r="H31" s="51"/>
      <c r="I31" s="51">
        <v>2.12E-2</v>
      </c>
      <c r="J31" s="51"/>
      <c r="K31" s="51">
        <v>2.4E-2</v>
      </c>
      <c r="L31" s="51"/>
      <c r="M31" s="51">
        <v>3.4599999999999999E-2</v>
      </c>
      <c r="N31" s="51"/>
      <c r="O31" s="51">
        <v>3.5499999999999997E-2</v>
      </c>
      <c r="P31" s="51"/>
      <c r="Q31" s="51">
        <v>2.12E-2</v>
      </c>
      <c r="R31" s="51"/>
    </row>
    <row r="32" spans="2:18" x14ac:dyDescent="0.25">
      <c r="B32" s="66" t="s">
        <v>148</v>
      </c>
      <c r="C32" s="51">
        <v>2.7099999999999999E-2</v>
      </c>
      <c r="D32" s="51"/>
      <c r="E32" s="51">
        <v>1.49E-2</v>
      </c>
      <c r="F32" s="51"/>
      <c r="G32" s="51">
        <v>1.3299999999999999E-2</v>
      </c>
      <c r="H32" s="51"/>
      <c r="I32" s="51">
        <v>0</v>
      </c>
      <c r="J32" s="51"/>
      <c r="K32" s="51">
        <v>8.0000000000000002E-3</v>
      </c>
      <c r="L32" s="51"/>
      <c r="M32" s="51">
        <v>2.3599999999999999E-2</v>
      </c>
      <c r="N32" s="51"/>
      <c r="O32" s="51">
        <v>1.9400000000000001E-2</v>
      </c>
      <c r="P32" s="51"/>
      <c r="Q32" s="51">
        <v>2.2000000000000001E-3</v>
      </c>
      <c r="R32" s="51"/>
    </row>
    <row r="33" spans="2:18" x14ac:dyDescent="0.25">
      <c r="B33" s="6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2:18" x14ac:dyDescent="0.25">
      <c r="B34" s="17" t="s">
        <v>141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2:18" x14ac:dyDescent="0.25">
      <c r="B35" s="66" t="s">
        <v>102</v>
      </c>
      <c r="C35" s="4">
        <v>0.37209999999999999</v>
      </c>
      <c r="D35" s="4">
        <v>0.29899999999999999</v>
      </c>
      <c r="E35" s="4">
        <v>0.37209999999999999</v>
      </c>
      <c r="F35" s="4">
        <v>0.29899999999999999</v>
      </c>
      <c r="G35" s="4">
        <v>0.37209999999999999</v>
      </c>
      <c r="H35" s="4">
        <v>0.29899999999999999</v>
      </c>
      <c r="I35" s="4">
        <v>0.2104</v>
      </c>
      <c r="J35" s="4">
        <v>0.2104</v>
      </c>
      <c r="K35" s="4">
        <v>0.1207</v>
      </c>
      <c r="L35" s="4">
        <v>0.1207</v>
      </c>
      <c r="M35" s="4">
        <v>0.20319999999999999</v>
      </c>
      <c r="N35" s="4">
        <v>0.20319999999999999</v>
      </c>
      <c r="O35" s="4">
        <v>0.2394</v>
      </c>
      <c r="P35" s="4">
        <v>0.2394</v>
      </c>
      <c r="Q35" s="4">
        <v>0.27139999999999997</v>
      </c>
      <c r="R35" s="4">
        <v>0.27139999999999997</v>
      </c>
    </row>
    <row r="36" spans="2:18" x14ac:dyDescent="0.25">
      <c r="B36" s="66" t="s">
        <v>147</v>
      </c>
      <c r="C36" s="4">
        <v>0.22670000000000001</v>
      </c>
      <c r="D36" s="4">
        <v>0.1658</v>
      </c>
      <c r="E36" s="4">
        <v>0.13689999999999999</v>
      </c>
      <c r="F36" s="4">
        <v>0.10050000000000001</v>
      </c>
      <c r="G36" s="4">
        <v>0.14480000000000001</v>
      </c>
      <c r="H36" s="4">
        <v>0.10249999999999999</v>
      </c>
      <c r="I36" s="4">
        <v>6.4500000000000002E-2</v>
      </c>
      <c r="J36" s="4">
        <v>6.4500000000000002E-2</v>
      </c>
      <c r="K36" s="4">
        <v>0</v>
      </c>
      <c r="L36" s="4">
        <v>0</v>
      </c>
      <c r="M36" s="4">
        <v>8.43E-2</v>
      </c>
      <c r="N36" s="4">
        <v>8.43E-2</v>
      </c>
      <c r="O36" s="4">
        <v>0.114</v>
      </c>
      <c r="P36" s="4">
        <v>0.114</v>
      </c>
      <c r="Q36" s="4">
        <v>0.16089999999999999</v>
      </c>
      <c r="R36" s="4">
        <v>0.16089999999999999</v>
      </c>
    </row>
    <row r="37" spans="2:18" x14ac:dyDescent="0.25">
      <c r="B37" s="66" t="s">
        <v>92</v>
      </c>
      <c r="C37" s="51">
        <v>3.7999999999999999E-2</v>
      </c>
      <c r="D37" s="51"/>
      <c r="E37" s="51">
        <v>3.7999999999999999E-2</v>
      </c>
      <c r="F37" s="51"/>
      <c r="G37" s="51">
        <v>3.7999999999999999E-2</v>
      </c>
      <c r="H37" s="51"/>
      <c r="I37" s="51">
        <v>2.8500000000000001E-2</v>
      </c>
      <c r="J37" s="51"/>
      <c r="K37" s="51">
        <v>1.6E-2</v>
      </c>
      <c r="L37" s="51"/>
      <c r="M37" s="51">
        <v>1.9599999999999999E-2</v>
      </c>
      <c r="N37" s="51"/>
      <c r="O37" s="51">
        <v>2.3400000000000001E-2</v>
      </c>
      <c r="P37" s="51"/>
      <c r="Q37" s="51">
        <v>2.0400000000000001E-2</v>
      </c>
      <c r="R37" s="51"/>
    </row>
    <row r="38" spans="2:18" x14ac:dyDescent="0.25">
      <c r="B38" s="66" t="s">
        <v>148</v>
      </c>
      <c r="C38" s="51">
        <v>1.9900000000000001E-2</v>
      </c>
      <c r="D38" s="51"/>
      <c r="E38" s="51">
        <v>7.7000000000000002E-3</v>
      </c>
      <c r="F38" s="51"/>
      <c r="G38" s="51">
        <v>6.1000000000000004E-3</v>
      </c>
      <c r="H38" s="51"/>
      <c r="I38" s="51">
        <v>7.3000000000000001E-3</v>
      </c>
      <c r="J38" s="51"/>
      <c r="K38" s="51">
        <v>0</v>
      </c>
      <c r="L38" s="51"/>
      <c r="M38" s="51">
        <v>8.6E-3</v>
      </c>
      <c r="N38" s="51"/>
      <c r="O38" s="51">
        <v>7.3000000000000001E-3</v>
      </c>
      <c r="P38" s="51"/>
      <c r="Q38" s="51">
        <v>1.4E-3</v>
      </c>
      <c r="R38" s="51"/>
    </row>
    <row r="39" spans="2:18" x14ac:dyDescent="0.25">
      <c r="B39" s="6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x14ac:dyDescent="0.25">
      <c r="B40" s="17" t="s">
        <v>150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18" x14ac:dyDescent="0.25">
      <c r="B41" s="66" t="s">
        <v>102</v>
      </c>
      <c r="C41" s="4">
        <v>0.41920000000000002</v>
      </c>
      <c r="D41" s="4">
        <v>0.33350000000000002</v>
      </c>
      <c r="E41" s="4">
        <v>0.41920000000000002</v>
      </c>
      <c r="F41" s="4">
        <v>0.33350000000000002</v>
      </c>
      <c r="G41" s="4">
        <v>0.41920000000000002</v>
      </c>
      <c r="H41" s="4">
        <v>0.33350000000000002</v>
      </c>
      <c r="I41" s="4">
        <v>0.27710000000000001</v>
      </c>
      <c r="J41" s="4">
        <v>0.27710000000000001</v>
      </c>
      <c r="K41" s="4">
        <v>0.13159999999999999</v>
      </c>
      <c r="L41" s="4">
        <v>0.13159999999999999</v>
      </c>
      <c r="M41" s="4">
        <v>0.11890000000000001</v>
      </c>
      <c r="N41" s="4">
        <v>0.11890000000000001</v>
      </c>
      <c r="O41" s="4">
        <v>0.13700000000000001</v>
      </c>
      <c r="P41" s="4">
        <v>0.13700000000000001</v>
      </c>
      <c r="Q41" s="4">
        <v>0.32940000000000003</v>
      </c>
      <c r="R41" s="4">
        <v>0.32940000000000003</v>
      </c>
    </row>
    <row r="42" spans="2:18" x14ac:dyDescent="0.25">
      <c r="B42" s="66" t="s">
        <v>147</v>
      </c>
      <c r="C42" s="4">
        <v>0.27379999999999999</v>
      </c>
      <c r="D42" s="4">
        <v>0.20030000000000001</v>
      </c>
      <c r="E42" s="4">
        <v>0.184</v>
      </c>
      <c r="F42" s="4">
        <v>0.13500000000000001</v>
      </c>
      <c r="G42" s="4">
        <v>0.19189999999999999</v>
      </c>
      <c r="H42" s="4">
        <v>0.13700000000000001</v>
      </c>
      <c r="I42" s="4">
        <v>0.13120000000000001</v>
      </c>
      <c r="J42" s="4">
        <v>0.13120000000000001</v>
      </c>
      <c r="K42" s="4">
        <v>1.09E-2</v>
      </c>
      <c r="L42" s="4">
        <v>1.09E-2</v>
      </c>
      <c r="M42" s="4">
        <v>0</v>
      </c>
      <c r="N42" s="4">
        <v>0</v>
      </c>
      <c r="O42" s="4">
        <v>1.1599999999999999E-2</v>
      </c>
      <c r="P42" s="4">
        <v>1.1599999999999999E-2</v>
      </c>
      <c r="Q42" s="4">
        <v>0.21890000000000001</v>
      </c>
      <c r="R42" s="4">
        <v>0.21890000000000001</v>
      </c>
    </row>
    <row r="43" spans="2:18" x14ac:dyDescent="0.25">
      <c r="B43" s="66" t="s">
        <v>92</v>
      </c>
      <c r="C43" s="51">
        <v>3.2599999999999997E-2</v>
      </c>
      <c r="D43" s="51"/>
      <c r="E43" s="51">
        <v>3.2599999999999997E-2</v>
      </c>
      <c r="F43" s="51"/>
      <c r="G43" s="51">
        <v>3.2599999999999997E-2</v>
      </c>
      <c r="H43" s="51"/>
      <c r="I43" s="51">
        <v>1.5699999999999999E-2</v>
      </c>
      <c r="J43" s="51"/>
      <c r="K43" s="51">
        <v>1.04E-2</v>
      </c>
      <c r="L43" s="51"/>
      <c r="M43" s="51">
        <v>1.0999999999999999E-2</v>
      </c>
      <c r="N43" s="51"/>
      <c r="O43" s="51">
        <v>1.09E-2</v>
      </c>
      <c r="P43" s="51"/>
      <c r="Q43" s="51">
        <v>8.6E-3</v>
      </c>
      <c r="R43" s="51"/>
    </row>
    <row r="44" spans="2:18" x14ac:dyDescent="0.25">
      <c r="B44" s="66" t="s">
        <v>148</v>
      </c>
      <c r="C44" s="51">
        <v>1.4500000000000001E-2</v>
      </c>
      <c r="D44" s="51"/>
      <c r="E44" s="51">
        <v>2.3E-3</v>
      </c>
      <c r="F44" s="51"/>
      <c r="G44" s="51">
        <v>7.0000000000000001E-3</v>
      </c>
      <c r="H44" s="51"/>
      <c r="I44" s="51">
        <v>0</v>
      </c>
      <c r="J44" s="51"/>
      <c r="K44" s="51">
        <v>0</v>
      </c>
      <c r="L44" s="51"/>
      <c r="M44" s="51">
        <v>0</v>
      </c>
      <c r="N44" s="51"/>
      <c r="O44" s="51">
        <v>0</v>
      </c>
      <c r="P44" s="51"/>
      <c r="Q44" s="51">
        <v>0</v>
      </c>
      <c r="R44" s="51"/>
    </row>
    <row r="45" spans="2:18" x14ac:dyDescent="0.25">
      <c r="B45" s="6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5">
      <c r="B46" s="17" t="s">
        <v>151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18" x14ac:dyDescent="0.25">
      <c r="B47" s="66" t="s">
        <v>102</v>
      </c>
      <c r="C47" s="4">
        <v>0.43290000000000001</v>
      </c>
      <c r="D47" s="4">
        <v>0.34420000000000001</v>
      </c>
      <c r="E47" s="4">
        <v>0.43290000000000001</v>
      </c>
      <c r="F47" s="4">
        <v>0.34420000000000001</v>
      </c>
      <c r="G47" s="4">
        <v>0.43290000000000001</v>
      </c>
      <c r="H47" s="4">
        <v>0.34420000000000001</v>
      </c>
      <c r="I47" s="4">
        <v>0.30259999999999998</v>
      </c>
      <c r="J47" s="4">
        <v>0.30259999999999998</v>
      </c>
      <c r="K47" s="4">
        <v>0.16039999999999999</v>
      </c>
      <c r="L47" s="4">
        <v>0.16039999999999999</v>
      </c>
      <c r="M47" s="4">
        <v>0.1963</v>
      </c>
      <c r="N47" s="4">
        <v>0.1963</v>
      </c>
      <c r="O47" s="4">
        <v>0.12540000000000001</v>
      </c>
      <c r="P47" s="4">
        <v>0.12540000000000001</v>
      </c>
      <c r="Q47" s="4">
        <v>0.35460000000000003</v>
      </c>
      <c r="R47" s="4">
        <v>0.35460000000000003</v>
      </c>
    </row>
    <row r="48" spans="2:18" x14ac:dyDescent="0.25">
      <c r="B48" s="66" t="s">
        <v>147</v>
      </c>
      <c r="C48" s="4">
        <v>0.28749999999999998</v>
      </c>
      <c r="D48" s="4">
        <v>0.21</v>
      </c>
      <c r="E48" s="4">
        <v>0.19769999999999999</v>
      </c>
      <c r="F48" s="4">
        <v>0.1457</v>
      </c>
      <c r="G48" s="4">
        <v>0.2056</v>
      </c>
      <c r="H48" s="4">
        <v>0.1477</v>
      </c>
      <c r="I48" s="4">
        <v>0.15670000000000001</v>
      </c>
      <c r="J48" s="4">
        <v>0.15670000000000001</v>
      </c>
      <c r="K48" s="4">
        <v>3.9699999999999999E-2</v>
      </c>
      <c r="L48" s="4">
        <v>3.9699999999999999E-2</v>
      </c>
      <c r="M48" s="4">
        <v>7.7399999999999997E-2</v>
      </c>
      <c r="N48" s="4">
        <v>7.7399999999999997E-2</v>
      </c>
      <c r="O48" s="4">
        <v>0</v>
      </c>
      <c r="P48" s="4">
        <v>0</v>
      </c>
      <c r="Q48" s="4">
        <v>0.24410000000000001</v>
      </c>
      <c r="R48" s="4">
        <v>0.24410000000000001</v>
      </c>
    </row>
    <row r="49" spans="2:18" x14ac:dyDescent="0.25">
      <c r="B49" s="66" t="s">
        <v>92</v>
      </c>
      <c r="C49" s="51">
        <v>4.4600000000000001E-2</v>
      </c>
      <c r="D49" s="51"/>
      <c r="E49" s="51">
        <v>4.4600000000000001E-2</v>
      </c>
      <c r="F49" s="51"/>
      <c r="G49" s="51">
        <v>4.4600000000000001E-2</v>
      </c>
      <c r="H49" s="51"/>
      <c r="I49" s="51">
        <v>2.8299999999999999E-2</v>
      </c>
      <c r="J49" s="51"/>
      <c r="K49" s="51">
        <v>2.3E-2</v>
      </c>
      <c r="L49" s="51"/>
      <c r="M49" s="51">
        <v>2.2599999999999999E-2</v>
      </c>
      <c r="N49" s="51"/>
      <c r="O49" s="51">
        <v>1.61E-2</v>
      </c>
      <c r="P49" s="51"/>
      <c r="Q49" s="51">
        <v>2.0199999999999999E-2</v>
      </c>
      <c r="R49" s="51"/>
    </row>
    <row r="50" spans="2:18" x14ac:dyDescent="0.25">
      <c r="B50" s="66" t="s">
        <v>148</v>
      </c>
      <c r="C50" s="51">
        <v>2.6499999999999999E-2</v>
      </c>
      <c r="D50" s="51"/>
      <c r="E50" s="51">
        <v>1.43E-2</v>
      </c>
      <c r="F50" s="51"/>
      <c r="G50" s="51">
        <v>1.2699999999999999E-2</v>
      </c>
      <c r="H50" s="51"/>
      <c r="I50" s="51">
        <v>7.1000000000000004E-3</v>
      </c>
      <c r="J50" s="51"/>
      <c r="K50" s="51">
        <v>7.0000000000000001E-3</v>
      </c>
      <c r="L50" s="51"/>
      <c r="M50" s="51">
        <v>1.1599999999999999E-2</v>
      </c>
      <c r="N50" s="51"/>
      <c r="O50" s="51">
        <v>0</v>
      </c>
      <c r="P50" s="51"/>
      <c r="Q50" s="51">
        <v>1.1999999999999999E-3</v>
      </c>
      <c r="R50" s="51"/>
    </row>
    <row r="51" spans="2:18" x14ac:dyDescent="0.25">
      <c r="B51" s="6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5">
      <c r="B52" s="17" t="s">
        <v>144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25">
      <c r="B53" s="66" t="s">
        <v>102</v>
      </c>
      <c r="C53" s="4">
        <v>0.48770000000000002</v>
      </c>
      <c r="D53" s="4">
        <v>0.39660000000000001</v>
      </c>
      <c r="E53" s="4">
        <v>0.48770000000000002</v>
      </c>
      <c r="F53" s="4">
        <v>0.39660000000000001</v>
      </c>
      <c r="G53" s="4">
        <v>0.48770000000000002</v>
      </c>
      <c r="H53" s="4">
        <v>0.39660000000000001</v>
      </c>
      <c r="I53" s="4">
        <v>0.16350000000000001</v>
      </c>
      <c r="J53" s="4">
        <v>0.16350000000000001</v>
      </c>
      <c r="K53" s="4">
        <v>0.30570000000000003</v>
      </c>
      <c r="L53" s="4">
        <v>0.30570000000000003</v>
      </c>
      <c r="M53" s="4">
        <v>0.3533</v>
      </c>
      <c r="N53" s="4">
        <v>0.3533</v>
      </c>
      <c r="O53" s="4">
        <v>0.38150000000000001</v>
      </c>
      <c r="P53" s="4">
        <v>0.38150000000000001</v>
      </c>
      <c r="Q53" s="4">
        <v>0.1105</v>
      </c>
      <c r="R53" s="4">
        <v>0.1105</v>
      </c>
    </row>
    <row r="54" spans="2:18" x14ac:dyDescent="0.25">
      <c r="B54" s="66" t="s">
        <v>147</v>
      </c>
      <c r="C54" s="4">
        <v>0.34229999999999999</v>
      </c>
      <c r="D54" s="4">
        <v>0.26340000000000002</v>
      </c>
      <c r="E54" s="4">
        <v>0.2525</v>
      </c>
      <c r="F54" s="4">
        <v>0.1981</v>
      </c>
      <c r="G54" s="4">
        <v>0.26040000000000002</v>
      </c>
      <c r="H54" s="4">
        <v>0.2001</v>
      </c>
      <c r="I54" s="4">
        <v>1.7600000000000001E-2</v>
      </c>
      <c r="J54" s="4">
        <v>1.7600000000000001E-2</v>
      </c>
      <c r="K54" s="4">
        <v>0.185</v>
      </c>
      <c r="L54" s="4">
        <v>0.185</v>
      </c>
      <c r="M54" s="4">
        <v>0.2344</v>
      </c>
      <c r="N54" s="4">
        <v>0.2344</v>
      </c>
      <c r="O54" s="4">
        <v>0.25609999999999999</v>
      </c>
      <c r="P54" s="4">
        <v>0.25609999999999999</v>
      </c>
      <c r="Q54" s="4">
        <v>0</v>
      </c>
      <c r="R54" s="4">
        <v>0</v>
      </c>
    </row>
    <row r="55" spans="2:18" x14ac:dyDescent="0.25">
      <c r="B55" s="66" t="s">
        <v>92</v>
      </c>
      <c r="C55" s="51">
        <v>6.2899999999999998E-2</v>
      </c>
      <c r="D55" s="51"/>
      <c r="E55" s="51">
        <v>6.2899999999999998E-2</v>
      </c>
      <c r="F55" s="51"/>
      <c r="G55" s="51">
        <v>6.2899999999999998E-2</v>
      </c>
      <c r="H55" s="51"/>
      <c r="I55" s="51">
        <v>2.7E-2</v>
      </c>
      <c r="J55" s="51"/>
      <c r="K55" s="51"/>
      <c r="L55" s="51"/>
      <c r="M55" s="51">
        <v>3.6600000000000001E-2</v>
      </c>
      <c r="N55" s="51"/>
      <c r="O55" s="51">
        <v>3.7499999999999999E-2</v>
      </c>
      <c r="P55" s="51"/>
      <c r="Q55" s="51">
        <v>1.9E-2</v>
      </c>
      <c r="R55" s="51"/>
    </row>
    <row r="56" spans="2:18" x14ac:dyDescent="0.25">
      <c r="B56" s="66" t="s">
        <v>148</v>
      </c>
      <c r="C56" s="51">
        <v>4.48E-2</v>
      </c>
      <c r="D56" s="51"/>
      <c r="E56" s="51">
        <v>3.2599999999999997E-2</v>
      </c>
      <c r="F56" s="51"/>
      <c r="G56" s="51">
        <v>3.1E-2</v>
      </c>
      <c r="H56" s="51"/>
      <c r="I56" s="51">
        <v>5.7999999999999996E-3</v>
      </c>
      <c r="J56" s="51"/>
      <c r="K56" s="51">
        <v>0.01</v>
      </c>
      <c r="L56" s="51"/>
      <c r="M56" s="51">
        <v>2.5600000000000001E-2</v>
      </c>
      <c r="N56" s="51"/>
      <c r="O56" s="51">
        <v>2.1399999999999999E-2</v>
      </c>
      <c r="P56" s="51"/>
      <c r="Q56" s="51">
        <v>0</v>
      </c>
      <c r="R56" s="51"/>
    </row>
    <row r="57" spans="2:18" x14ac:dyDescent="0.25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2:18" x14ac:dyDescent="0.25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2:18" x14ac:dyDescent="0.25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2:18" x14ac:dyDescent="0.25">
      <c r="B60" s="6"/>
    </row>
    <row r="61" spans="2:18" x14ac:dyDescent="0.25">
      <c r="B61" s="6"/>
    </row>
    <row r="62" spans="2:18" x14ac:dyDescent="0.25">
      <c r="B62" s="6"/>
    </row>
    <row r="63" spans="2:18" x14ac:dyDescent="0.25">
      <c r="B63" s="6"/>
    </row>
    <row r="64" spans="2:18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</sheetData>
  <pageMargins left="0.75" right="0.75" top="0.72" bottom="0.66" header="0.38" footer="0.5"/>
  <pageSetup scale="70" orientation="landscape" r:id="rId1"/>
  <headerFooter alignWithMargins="0">
    <oddHeader>&amp;C&amp;"Arial,Bold"&amp;11NGPL
Rates and Fuel Costs</oddHeader>
    <oddFooter>&amp;R&amp;"Arial,Bold"&amp;8updated 3/08/00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zoomScale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29" sqref="L29"/>
    </sheetView>
  </sheetViews>
  <sheetFormatPr defaultRowHeight="13.2" x14ac:dyDescent="0.25"/>
  <cols>
    <col min="2" max="2" width="11" customWidth="1"/>
    <col min="5" max="5" width="10.88671875" customWidth="1"/>
  </cols>
  <sheetData>
    <row r="2" spans="1:22" x14ac:dyDescent="0.25">
      <c r="A2" s="22" t="s">
        <v>228</v>
      </c>
      <c r="B2" s="38"/>
      <c r="C2" s="38"/>
      <c r="D2" s="38"/>
      <c r="E2" s="27"/>
    </row>
    <row r="4" spans="1:22" ht="13.8" thickBot="1" x14ac:dyDescent="0.3">
      <c r="A4" s="36" t="s">
        <v>4</v>
      </c>
      <c r="C4" s="78" t="s">
        <v>220</v>
      </c>
      <c r="D4" s="76"/>
      <c r="E4" s="76"/>
      <c r="F4" s="76"/>
      <c r="G4" s="76"/>
      <c r="H4" s="76"/>
      <c r="I4" s="76"/>
      <c r="J4" s="76"/>
      <c r="K4" s="78"/>
      <c r="L4" s="78"/>
      <c r="M4" s="76"/>
      <c r="N4" s="76"/>
      <c r="O4" s="76"/>
      <c r="P4" s="76"/>
      <c r="Q4" s="76"/>
      <c r="R4" s="76"/>
      <c r="S4" s="76"/>
      <c r="T4" s="76"/>
      <c r="U4" s="76"/>
      <c r="V4" s="37" t="s">
        <v>4</v>
      </c>
    </row>
    <row r="5" spans="1:22" x14ac:dyDescent="0.25">
      <c r="A5" s="36" t="s">
        <v>221</v>
      </c>
      <c r="B5" s="82"/>
      <c r="C5" s="79">
        <v>1</v>
      </c>
      <c r="D5" s="80">
        <v>2</v>
      </c>
      <c r="E5" s="80">
        <v>3</v>
      </c>
      <c r="F5" s="80">
        <v>4</v>
      </c>
      <c r="G5" s="80">
        <v>5</v>
      </c>
      <c r="H5" s="80">
        <v>6</v>
      </c>
      <c r="I5" s="80">
        <v>7</v>
      </c>
      <c r="J5" s="80">
        <v>8</v>
      </c>
      <c r="K5" s="80">
        <v>9</v>
      </c>
      <c r="L5" s="80">
        <v>10</v>
      </c>
      <c r="M5" s="80">
        <v>11</v>
      </c>
      <c r="N5" s="80">
        <v>12</v>
      </c>
      <c r="O5" s="80">
        <v>13</v>
      </c>
      <c r="P5" s="80">
        <v>14</v>
      </c>
      <c r="Q5" s="80">
        <v>15</v>
      </c>
      <c r="R5" s="80" t="s">
        <v>222</v>
      </c>
      <c r="S5" s="80" t="s">
        <v>223</v>
      </c>
      <c r="T5" s="80">
        <v>17</v>
      </c>
      <c r="U5" s="80">
        <v>17</v>
      </c>
      <c r="V5" s="37" t="s">
        <v>221</v>
      </c>
    </row>
    <row r="6" spans="1:22" x14ac:dyDescent="0.25">
      <c r="B6" s="83"/>
    </row>
    <row r="7" spans="1:22" x14ac:dyDescent="0.25">
      <c r="A7" t="s">
        <v>422</v>
      </c>
      <c r="B7" s="81" t="s">
        <v>224</v>
      </c>
      <c r="C7" s="77">
        <v>4.8099999999999996</v>
      </c>
      <c r="D7" s="77">
        <v>11.27</v>
      </c>
      <c r="E7" s="77">
        <v>23.41</v>
      </c>
      <c r="F7" s="77">
        <v>33.18</v>
      </c>
      <c r="G7" s="77">
        <v>37.24</v>
      </c>
      <c r="H7" s="77">
        <v>26.58</v>
      </c>
      <c r="I7" s="77">
        <v>30.35</v>
      </c>
      <c r="J7" s="77">
        <v>70.989999999999995</v>
      </c>
      <c r="K7" s="77">
        <v>61.14</v>
      </c>
      <c r="L7" s="77">
        <v>72.37</v>
      </c>
      <c r="M7" s="77">
        <v>58.48</v>
      </c>
      <c r="N7" s="77">
        <v>65.66</v>
      </c>
      <c r="O7" s="77">
        <v>71.31</v>
      </c>
      <c r="P7" s="77">
        <v>81.459999999999994</v>
      </c>
      <c r="Q7" s="77">
        <v>86.71</v>
      </c>
      <c r="R7" s="77">
        <v>80.989999999999995</v>
      </c>
      <c r="S7" s="77">
        <v>90.63</v>
      </c>
      <c r="T7" s="77">
        <v>133.80000000000001</v>
      </c>
      <c r="U7" s="77">
        <v>133.80000000000001</v>
      </c>
    </row>
    <row r="8" spans="1:22" x14ac:dyDescent="0.25">
      <c r="A8" s="37">
        <v>1</v>
      </c>
      <c r="B8" s="81" t="s">
        <v>225</v>
      </c>
      <c r="C8" s="111">
        <v>0.56999999999999995</v>
      </c>
      <c r="D8" s="111">
        <v>1.06</v>
      </c>
      <c r="E8" s="111">
        <v>1.99</v>
      </c>
      <c r="F8" s="111">
        <v>2.74</v>
      </c>
      <c r="G8" s="111">
        <v>3.05</v>
      </c>
      <c r="H8" s="111">
        <v>2.2400000000000002</v>
      </c>
      <c r="I8" s="111">
        <v>2.52</v>
      </c>
      <c r="J8" s="111">
        <v>5.63</v>
      </c>
      <c r="K8" s="111">
        <v>4.88</v>
      </c>
      <c r="L8" s="111">
        <v>5.74</v>
      </c>
      <c r="M8" s="111">
        <v>4.68</v>
      </c>
      <c r="N8" s="111">
        <v>5.22</v>
      </c>
      <c r="O8" s="111">
        <v>5.66</v>
      </c>
      <c r="P8" s="111">
        <v>6.43</v>
      </c>
      <c r="Q8" s="111">
        <v>6.83</v>
      </c>
      <c r="R8" s="111">
        <v>6.4</v>
      </c>
      <c r="S8" s="111">
        <v>6.93</v>
      </c>
      <c r="T8" s="111">
        <v>9.65</v>
      </c>
      <c r="U8" s="111">
        <v>9.65</v>
      </c>
      <c r="V8" s="37">
        <v>1</v>
      </c>
    </row>
    <row r="9" spans="1:22" x14ac:dyDescent="0.25">
      <c r="B9" s="81" t="s">
        <v>226</v>
      </c>
      <c r="C9" s="77">
        <v>1.29</v>
      </c>
      <c r="D9" s="77">
        <v>1.29</v>
      </c>
      <c r="E9" s="77">
        <v>1.29</v>
      </c>
      <c r="F9" s="77">
        <v>1.29</v>
      </c>
      <c r="G9" s="77">
        <v>1.29</v>
      </c>
      <c r="H9" s="77">
        <v>1.29</v>
      </c>
      <c r="I9" s="77">
        <v>1.29</v>
      </c>
      <c r="J9" s="77">
        <v>3.54</v>
      </c>
      <c r="K9" s="77">
        <v>3.54</v>
      </c>
      <c r="L9" s="77">
        <v>3.54</v>
      </c>
      <c r="M9" s="77">
        <v>3.54</v>
      </c>
      <c r="N9" s="77">
        <v>3.54</v>
      </c>
      <c r="O9" s="77">
        <v>3.54</v>
      </c>
      <c r="P9" s="77">
        <v>3.54</v>
      </c>
      <c r="Q9" s="77">
        <v>3.54</v>
      </c>
      <c r="R9" s="77">
        <v>3.54</v>
      </c>
      <c r="S9" s="77">
        <v>3.39</v>
      </c>
      <c r="T9" s="77">
        <v>4.6100000000000003</v>
      </c>
      <c r="U9" s="77">
        <v>4.6100000000000003</v>
      </c>
    </row>
    <row r="10" spans="1:22" x14ac:dyDescent="0.25">
      <c r="B10" s="81" t="s">
        <v>227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</row>
    <row r="11" spans="1:22" x14ac:dyDescent="0.25">
      <c r="B11" s="81"/>
    </row>
    <row r="12" spans="1:22" x14ac:dyDescent="0.25">
      <c r="A12" t="s">
        <v>422</v>
      </c>
      <c r="B12" s="81" t="s">
        <v>224</v>
      </c>
      <c r="C12" s="77">
        <v>5.63</v>
      </c>
      <c r="D12" s="77">
        <v>1.04</v>
      </c>
      <c r="E12" s="77">
        <v>8.58</v>
      </c>
      <c r="F12" s="77">
        <v>22.82</v>
      </c>
      <c r="G12" s="77">
        <v>29.53</v>
      </c>
      <c r="H12" s="77">
        <v>19.64</v>
      </c>
      <c r="I12" s="77">
        <v>24.7</v>
      </c>
      <c r="J12" s="77">
        <v>63.31</v>
      </c>
      <c r="K12" s="77">
        <v>53.73</v>
      </c>
      <c r="L12" s="77">
        <v>62.84</v>
      </c>
      <c r="M12" s="77">
        <v>51.95</v>
      </c>
      <c r="N12" s="77">
        <v>57.97</v>
      </c>
      <c r="O12" s="77">
        <v>63.01</v>
      </c>
      <c r="P12" s="77">
        <v>73.31</v>
      </c>
      <c r="Q12" s="77">
        <v>86.64</v>
      </c>
      <c r="R12" s="77">
        <v>73.680000000000007</v>
      </c>
      <c r="S12" s="77">
        <v>81.680000000000007</v>
      </c>
      <c r="T12" s="77">
        <v>124.85</v>
      </c>
      <c r="U12" s="77">
        <v>124.85</v>
      </c>
    </row>
    <row r="13" spans="1:22" x14ac:dyDescent="0.25">
      <c r="A13" s="37">
        <v>2</v>
      </c>
      <c r="B13" s="81" t="s">
        <v>225</v>
      </c>
      <c r="C13" s="111">
        <v>0.63</v>
      </c>
      <c r="D13" s="111">
        <v>0.28000000000000003</v>
      </c>
      <c r="E13" s="111">
        <v>0.86</v>
      </c>
      <c r="F13" s="111">
        <v>1.95</v>
      </c>
      <c r="G13" s="111">
        <v>2.46</v>
      </c>
      <c r="H13" s="111">
        <v>1.71</v>
      </c>
      <c r="I13" s="111">
        <v>2.09</v>
      </c>
      <c r="J13" s="111">
        <v>5.04</v>
      </c>
      <c r="K13" s="111">
        <v>4.3099999999999996</v>
      </c>
      <c r="L13" s="111">
        <v>5.01</v>
      </c>
      <c r="M13" s="111">
        <v>4.18</v>
      </c>
      <c r="N13" s="111">
        <v>4.6399999999999997</v>
      </c>
      <c r="O13" s="111">
        <v>5.0199999999999996</v>
      </c>
      <c r="P13" s="111">
        <v>5.81</v>
      </c>
      <c r="Q13" s="111">
        <v>6.83</v>
      </c>
      <c r="R13" s="111">
        <v>5.84</v>
      </c>
      <c r="S13" s="111">
        <v>6.25</v>
      </c>
      <c r="T13" s="111">
        <v>8.9700000000000006</v>
      </c>
      <c r="U13" s="111">
        <v>8.9700000000000006</v>
      </c>
      <c r="V13" s="37">
        <v>2</v>
      </c>
    </row>
    <row r="14" spans="1:22" x14ac:dyDescent="0.25">
      <c r="B14" s="81" t="s">
        <v>226</v>
      </c>
      <c r="C14" s="77">
        <v>0.15</v>
      </c>
      <c r="D14" s="77">
        <v>0.15</v>
      </c>
      <c r="E14" s="77">
        <v>1.29</v>
      </c>
      <c r="F14" s="77">
        <v>1.29</v>
      </c>
      <c r="G14" s="77">
        <v>0.15</v>
      </c>
      <c r="H14" s="77">
        <v>0.15</v>
      </c>
      <c r="I14" s="77">
        <v>1.29</v>
      </c>
      <c r="J14" s="77">
        <v>3.54</v>
      </c>
      <c r="K14" s="77">
        <v>3.54</v>
      </c>
      <c r="L14" s="77">
        <v>3.54</v>
      </c>
      <c r="M14" s="77">
        <v>3.54</v>
      </c>
      <c r="N14" s="77">
        <v>3.54</v>
      </c>
      <c r="O14" s="77">
        <v>3.54</v>
      </c>
      <c r="P14" s="77">
        <v>3.54</v>
      </c>
      <c r="Q14" s="77">
        <v>3.54</v>
      </c>
      <c r="R14" s="77">
        <v>3.54</v>
      </c>
      <c r="S14" s="77">
        <v>3.39</v>
      </c>
      <c r="T14" s="77">
        <v>4.6100000000000003</v>
      </c>
      <c r="U14" s="77">
        <v>4.6100000000000003</v>
      </c>
    </row>
    <row r="15" spans="1:22" x14ac:dyDescent="0.25">
      <c r="B15" s="81" t="s">
        <v>227</v>
      </c>
      <c r="C15" s="77">
        <v>5.22</v>
      </c>
      <c r="D15" s="77">
        <v>5.22</v>
      </c>
      <c r="E15" s="77">
        <v>5.22</v>
      </c>
      <c r="F15" s="77">
        <v>5.22</v>
      </c>
      <c r="G15" s="77">
        <v>5.22</v>
      </c>
      <c r="H15" s="77">
        <v>5.22</v>
      </c>
      <c r="I15" s="77">
        <v>5.22</v>
      </c>
      <c r="J15" s="77">
        <v>5.22</v>
      </c>
      <c r="K15" s="77">
        <v>5.22</v>
      </c>
      <c r="L15" s="77">
        <v>5.22</v>
      </c>
      <c r="M15" s="77">
        <v>5.22</v>
      </c>
      <c r="N15" s="77">
        <v>5.22</v>
      </c>
      <c r="O15" s="77">
        <v>5.22</v>
      </c>
      <c r="P15" s="77">
        <v>5.22</v>
      </c>
      <c r="Q15" s="77">
        <v>5.22</v>
      </c>
      <c r="R15" s="77">
        <v>5.22</v>
      </c>
      <c r="S15" s="77">
        <v>5.22</v>
      </c>
      <c r="T15" s="77">
        <v>5.22</v>
      </c>
      <c r="U15" s="77">
        <v>5.22</v>
      </c>
    </row>
    <row r="16" spans="1:22" x14ac:dyDescent="0.25">
      <c r="B16" s="81"/>
    </row>
    <row r="17" spans="1:22" x14ac:dyDescent="0.25">
      <c r="A17" t="s">
        <v>422</v>
      </c>
      <c r="B17" s="81" t="s">
        <v>224</v>
      </c>
      <c r="C17" s="77">
        <v>36.71</v>
      </c>
      <c r="D17" s="77">
        <v>23.88</v>
      </c>
      <c r="E17" s="77">
        <v>6.34</v>
      </c>
      <c r="F17" s="77">
        <v>7.4</v>
      </c>
      <c r="G17" s="77">
        <v>32.39</v>
      </c>
      <c r="H17" s="77">
        <v>20.11</v>
      </c>
      <c r="I17" s="77">
        <v>15.05</v>
      </c>
      <c r="J17" s="77">
        <v>66.45</v>
      </c>
      <c r="K17" s="77">
        <v>56.84</v>
      </c>
      <c r="L17" s="77">
        <v>64.84</v>
      </c>
      <c r="M17" s="77">
        <v>55.48</v>
      </c>
      <c r="N17" s="77">
        <v>61.42</v>
      </c>
      <c r="O17" s="77">
        <v>66.540000000000006</v>
      </c>
      <c r="P17" s="77">
        <v>79.47</v>
      </c>
      <c r="Q17" s="77">
        <v>90.05</v>
      </c>
      <c r="R17" s="77">
        <v>67.540000000000006</v>
      </c>
      <c r="S17" s="77">
        <v>82.51</v>
      </c>
      <c r="T17" s="77">
        <v>125.66</v>
      </c>
      <c r="U17" s="77">
        <v>125.66</v>
      </c>
    </row>
    <row r="18" spans="1:22" x14ac:dyDescent="0.25">
      <c r="A18" s="37">
        <v>3</v>
      </c>
      <c r="B18" s="81" t="s">
        <v>225</v>
      </c>
      <c r="C18" s="111">
        <v>3.01</v>
      </c>
      <c r="D18" s="111">
        <v>2.0299999999999998</v>
      </c>
      <c r="E18" s="111">
        <v>0.69</v>
      </c>
      <c r="F18" s="111">
        <v>0.77</v>
      </c>
      <c r="G18" s="111">
        <v>2.88</v>
      </c>
      <c r="H18" s="111">
        <v>1.74</v>
      </c>
      <c r="I18" s="111">
        <v>1.35</v>
      </c>
      <c r="J18" s="111">
        <v>5.28</v>
      </c>
      <c r="K18" s="111">
        <v>4.55</v>
      </c>
      <c r="L18" s="111">
        <v>5.16</v>
      </c>
      <c r="M18" s="111">
        <v>4.45</v>
      </c>
      <c r="N18" s="111">
        <v>4.9000000000000004</v>
      </c>
      <c r="O18" s="111">
        <v>5.29</v>
      </c>
      <c r="P18" s="111">
        <v>6.28</v>
      </c>
      <c r="Q18" s="111">
        <v>7.09</v>
      </c>
      <c r="R18" s="111">
        <v>5.37</v>
      </c>
      <c r="S18" s="111">
        <v>6.31</v>
      </c>
      <c r="T18" s="111">
        <v>9.0299999999999994</v>
      </c>
      <c r="U18" s="111">
        <v>9.0299999999999994</v>
      </c>
      <c r="V18" s="37">
        <v>3</v>
      </c>
    </row>
    <row r="19" spans="1:22" x14ac:dyDescent="0.25">
      <c r="B19" s="81" t="s">
        <v>226</v>
      </c>
      <c r="C19" s="77">
        <v>1.29</v>
      </c>
      <c r="D19" s="77">
        <v>1.29</v>
      </c>
      <c r="E19" s="77">
        <v>1.29</v>
      </c>
      <c r="F19" s="77">
        <v>1.29</v>
      </c>
      <c r="G19" s="77">
        <v>1.29</v>
      </c>
      <c r="H19" s="77">
        <v>1.29</v>
      </c>
      <c r="I19" s="77">
        <v>1.29</v>
      </c>
      <c r="J19" s="77">
        <v>3.54</v>
      </c>
      <c r="K19" s="77">
        <v>3.54</v>
      </c>
      <c r="L19" s="77">
        <v>3.54</v>
      </c>
      <c r="M19" s="77">
        <v>3.54</v>
      </c>
      <c r="N19" s="77">
        <v>3.54</v>
      </c>
      <c r="O19" s="77">
        <v>3.54</v>
      </c>
      <c r="P19" s="77">
        <v>3.54</v>
      </c>
      <c r="Q19" s="77">
        <v>3.54</v>
      </c>
      <c r="R19" s="77">
        <v>3.54</v>
      </c>
      <c r="S19" s="77">
        <v>3.39</v>
      </c>
      <c r="T19" s="77">
        <v>4.6100000000000003</v>
      </c>
      <c r="U19" s="77">
        <v>4.6100000000000003</v>
      </c>
    </row>
    <row r="20" spans="1:22" x14ac:dyDescent="0.25">
      <c r="B20" s="81" t="s">
        <v>227</v>
      </c>
      <c r="C20" s="77">
        <v>3.94</v>
      </c>
      <c r="D20" s="77">
        <v>3.94</v>
      </c>
      <c r="E20" s="77">
        <v>3.94</v>
      </c>
      <c r="F20" s="77">
        <v>3.94</v>
      </c>
      <c r="G20" s="77">
        <v>3.94</v>
      </c>
      <c r="H20" s="77">
        <v>3.94</v>
      </c>
      <c r="I20" s="77">
        <v>3.94</v>
      </c>
      <c r="J20" s="77">
        <v>3.94</v>
      </c>
      <c r="K20" s="77">
        <v>3.94</v>
      </c>
      <c r="L20" s="77">
        <v>3.94</v>
      </c>
      <c r="M20" s="77">
        <v>3.94</v>
      </c>
      <c r="N20" s="77">
        <v>3.94</v>
      </c>
      <c r="O20" s="77">
        <v>3.94</v>
      </c>
      <c r="P20" s="77">
        <v>3.94</v>
      </c>
      <c r="Q20" s="77">
        <v>3.94</v>
      </c>
      <c r="R20" s="77">
        <v>3.94</v>
      </c>
      <c r="S20" s="77">
        <v>3.94</v>
      </c>
      <c r="T20" s="77">
        <v>3.94</v>
      </c>
      <c r="U20" s="77">
        <v>3.94</v>
      </c>
    </row>
    <row r="21" spans="1:22" x14ac:dyDescent="0.25">
      <c r="B21" s="70"/>
    </row>
    <row r="22" spans="1:22" x14ac:dyDescent="0.25">
      <c r="A22" t="s">
        <v>422</v>
      </c>
      <c r="B22" s="81" t="s">
        <v>224</v>
      </c>
      <c r="C22" s="77">
        <v>35.35</v>
      </c>
      <c r="D22" s="77">
        <v>31.56</v>
      </c>
      <c r="E22" s="77">
        <v>22.35</v>
      </c>
      <c r="F22" s="77">
        <v>5.52</v>
      </c>
      <c r="G22" s="77">
        <v>19.579999999999998</v>
      </c>
      <c r="H22" s="77">
        <v>13.52</v>
      </c>
      <c r="I22" s="77">
        <v>21.05</v>
      </c>
      <c r="J22" s="77">
        <v>60.66</v>
      </c>
      <c r="K22" s="77">
        <v>50.77</v>
      </c>
      <c r="L22" s="77">
        <v>56.36</v>
      </c>
      <c r="M22" s="77">
        <v>49.3</v>
      </c>
      <c r="N22" s="77">
        <v>55.24</v>
      </c>
      <c r="O22" s="77">
        <v>60.31</v>
      </c>
      <c r="P22" s="77">
        <v>71.13</v>
      </c>
      <c r="Q22" s="77">
        <v>83.87</v>
      </c>
      <c r="R22" s="77">
        <v>69.430000000000007</v>
      </c>
      <c r="S22" s="77">
        <v>80.98</v>
      </c>
      <c r="T22" s="77">
        <v>124.15</v>
      </c>
      <c r="U22" s="77">
        <v>124.15</v>
      </c>
    </row>
    <row r="23" spans="1:22" x14ac:dyDescent="0.25">
      <c r="A23" s="37">
        <v>4</v>
      </c>
      <c r="B23" s="81" t="s">
        <v>225</v>
      </c>
      <c r="C23" s="111">
        <v>2.91</v>
      </c>
      <c r="D23" s="111">
        <v>2.62</v>
      </c>
      <c r="E23" s="111">
        <v>1.91</v>
      </c>
      <c r="F23" s="111">
        <v>0.63</v>
      </c>
      <c r="G23" s="111">
        <v>1.7</v>
      </c>
      <c r="H23" s="111">
        <v>1.24</v>
      </c>
      <c r="I23" s="111">
        <v>1.81</v>
      </c>
      <c r="J23" s="111">
        <v>4.84</v>
      </c>
      <c r="K23" s="111">
        <v>4.09</v>
      </c>
      <c r="L23" s="111">
        <v>4.51</v>
      </c>
      <c r="M23" s="111">
        <v>39.700000000000003</v>
      </c>
      <c r="N23" s="111">
        <v>4.43</v>
      </c>
      <c r="O23" s="111">
        <v>4.6100000000000003</v>
      </c>
      <c r="P23" s="111">
        <v>5.64</v>
      </c>
      <c r="Q23" s="111">
        <v>6.62</v>
      </c>
      <c r="R23" s="111">
        <v>5.51</v>
      </c>
      <c r="S23" s="111">
        <v>6.19</v>
      </c>
      <c r="T23" s="111">
        <v>8.91</v>
      </c>
      <c r="U23" s="111">
        <v>8.91</v>
      </c>
      <c r="V23" s="37">
        <v>4</v>
      </c>
    </row>
    <row r="24" spans="1:22" x14ac:dyDescent="0.25">
      <c r="B24" s="81" t="s">
        <v>226</v>
      </c>
      <c r="C24" s="77">
        <v>1.29</v>
      </c>
      <c r="D24" s="77">
        <v>1.29</v>
      </c>
      <c r="E24" s="77">
        <v>1.29</v>
      </c>
      <c r="F24" s="77">
        <v>1.29</v>
      </c>
      <c r="G24" s="77">
        <v>0.15</v>
      </c>
      <c r="H24" s="77">
        <v>1.29</v>
      </c>
      <c r="I24" s="77">
        <v>1.29</v>
      </c>
      <c r="J24" s="77">
        <v>3.54</v>
      </c>
      <c r="K24" s="77">
        <v>3.54</v>
      </c>
      <c r="L24" s="77">
        <v>3.54</v>
      </c>
      <c r="M24" s="77">
        <v>3.54</v>
      </c>
      <c r="N24" s="77">
        <v>3.54</v>
      </c>
      <c r="O24" s="77">
        <v>3.54</v>
      </c>
      <c r="P24" s="77">
        <v>3.54</v>
      </c>
      <c r="Q24" s="77">
        <v>3.54</v>
      </c>
      <c r="R24" s="77">
        <v>3.54</v>
      </c>
      <c r="S24" s="77">
        <v>3.39</v>
      </c>
      <c r="T24" s="77">
        <v>4.6100000000000003</v>
      </c>
      <c r="U24" s="77">
        <v>4.6100000000000003</v>
      </c>
    </row>
    <row r="25" spans="1:22" x14ac:dyDescent="0.25">
      <c r="B25" s="81" t="s">
        <v>227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1:22" x14ac:dyDescent="0.25">
      <c r="B26" s="81"/>
    </row>
    <row r="27" spans="1:22" x14ac:dyDescent="0.25">
      <c r="A27" t="s">
        <v>422</v>
      </c>
      <c r="B27" s="81" t="s">
        <v>224</v>
      </c>
      <c r="C27" s="77">
        <v>32.409999999999997</v>
      </c>
      <c r="D27" s="77">
        <v>29.25</v>
      </c>
      <c r="E27" s="77">
        <v>23.05</v>
      </c>
      <c r="F27" s="77">
        <v>20.07</v>
      </c>
      <c r="G27" s="77">
        <v>3.4</v>
      </c>
      <c r="H27" s="77">
        <v>9.17</v>
      </c>
      <c r="I27" s="77">
        <v>16.34</v>
      </c>
      <c r="J27" s="77">
        <v>57.54</v>
      </c>
      <c r="K27" s="77">
        <v>47.71</v>
      </c>
      <c r="L27" s="77">
        <v>59.42</v>
      </c>
      <c r="M27" s="77">
        <v>46.24</v>
      </c>
      <c r="N27" s="77">
        <v>52.18</v>
      </c>
      <c r="O27" s="77">
        <v>57.3</v>
      </c>
      <c r="P27" s="77">
        <v>62.85</v>
      </c>
      <c r="Q27" s="77">
        <v>79.13</v>
      </c>
      <c r="R27" s="77">
        <v>70.599999999999994</v>
      </c>
      <c r="S27" s="77">
        <v>77.33</v>
      </c>
      <c r="T27" s="77">
        <v>120.5</v>
      </c>
      <c r="U27" s="77">
        <v>120.5</v>
      </c>
    </row>
    <row r="28" spans="1:22" x14ac:dyDescent="0.25">
      <c r="A28" s="37">
        <v>5</v>
      </c>
      <c r="B28" s="81" t="s">
        <v>225</v>
      </c>
      <c r="C28" s="111">
        <v>2.68</v>
      </c>
      <c r="D28" s="111">
        <v>2.44</v>
      </c>
      <c r="E28" s="111">
        <v>1.97</v>
      </c>
      <c r="F28" s="111">
        <v>1.79</v>
      </c>
      <c r="G28" s="111">
        <v>0.46</v>
      </c>
      <c r="H28" s="111">
        <v>0.9</v>
      </c>
      <c r="I28" s="111">
        <v>1.45</v>
      </c>
      <c r="J28" s="111">
        <v>4.5999999999999996</v>
      </c>
      <c r="K28" s="111">
        <v>3.85</v>
      </c>
      <c r="L28" s="111">
        <v>4.75</v>
      </c>
      <c r="M28" s="111">
        <v>3.74</v>
      </c>
      <c r="N28" s="111">
        <v>4.1900000000000004</v>
      </c>
      <c r="O28" s="111">
        <v>4.59</v>
      </c>
      <c r="P28" s="111">
        <v>5.01</v>
      </c>
      <c r="Q28" s="111">
        <v>6.25</v>
      </c>
      <c r="R28" s="111">
        <v>5.6</v>
      </c>
      <c r="S28" s="111">
        <v>5.91</v>
      </c>
      <c r="T28" s="111">
        <v>8.6300000000000008</v>
      </c>
      <c r="U28" s="111">
        <v>8.6300000000000008</v>
      </c>
      <c r="V28" s="37">
        <v>5</v>
      </c>
    </row>
    <row r="29" spans="1:22" x14ac:dyDescent="0.25">
      <c r="B29" s="81" t="s">
        <v>226</v>
      </c>
      <c r="C29" s="77">
        <v>1.29</v>
      </c>
      <c r="D29" s="77">
        <v>1.29</v>
      </c>
      <c r="E29" s="77">
        <v>1.29</v>
      </c>
      <c r="F29" s="77">
        <v>1.29</v>
      </c>
      <c r="G29" s="77">
        <v>0.15</v>
      </c>
      <c r="H29" s="77">
        <v>1.29</v>
      </c>
      <c r="I29" s="77">
        <v>1.29</v>
      </c>
      <c r="J29" s="77">
        <v>3.54</v>
      </c>
      <c r="K29" s="77">
        <v>3.54</v>
      </c>
      <c r="L29" s="77">
        <v>3.54</v>
      </c>
      <c r="M29" s="77">
        <v>3.54</v>
      </c>
      <c r="N29" s="77">
        <v>3.54</v>
      </c>
      <c r="O29" s="77">
        <v>3.54</v>
      </c>
      <c r="P29" s="77">
        <v>3.54</v>
      </c>
      <c r="Q29" s="77">
        <v>3.54</v>
      </c>
      <c r="R29" s="77">
        <v>3.54</v>
      </c>
      <c r="S29" s="77">
        <v>3.39</v>
      </c>
      <c r="T29" s="77">
        <v>4.6100000000000003</v>
      </c>
      <c r="U29" s="77">
        <v>4.6100000000000003</v>
      </c>
    </row>
    <row r="30" spans="1:22" x14ac:dyDescent="0.25">
      <c r="B30" s="81" t="s">
        <v>227</v>
      </c>
      <c r="C30" s="77">
        <v>4.6900000000000004</v>
      </c>
      <c r="D30" s="77">
        <f>+C30</f>
        <v>4.6900000000000004</v>
      </c>
      <c r="E30" s="77">
        <f t="shared" ref="E30:U30" si="0">+D30</f>
        <v>4.6900000000000004</v>
      </c>
      <c r="F30" s="77">
        <f t="shared" si="0"/>
        <v>4.6900000000000004</v>
      </c>
      <c r="G30" s="77">
        <f t="shared" si="0"/>
        <v>4.6900000000000004</v>
      </c>
      <c r="H30" s="77">
        <f t="shared" si="0"/>
        <v>4.6900000000000004</v>
      </c>
      <c r="I30" s="77">
        <f t="shared" si="0"/>
        <v>4.6900000000000004</v>
      </c>
      <c r="J30" s="77">
        <f t="shared" si="0"/>
        <v>4.6900000000000004</v>
      </c>
      <c r="K30" s="77">
        <f t="shared" si="0"/>
        <v>4.6900000000000004</v>
      </c>
      <c r="L30" s="77">
        <f t="shared" si="0"/>
        <v>4.6900000000000004</v>
      </c>
      <c r="M30" s="77">
        <f t="shared" si="0"/>
        <v>4.6900000000000004</v>
      </c>
      <c r="N30" s="77">
        <f t="shared" si="0"/>
        <v>4.6900000000000004</v>
      </c>
      <c r="O30" s="77">
        <f t="shared" si="0"/>
        <v>4.6900000000000004</v>
      </c>
      <c r="P30" s="77">
        <f t="shared" si="0"/>
        <v>4.6900000000000004</v>
      </c>
      <c r="Q30" s="77">
        <f t="shared" si="0"/>
        <v>4.6900000000000004</v>
      </c>
      <c r="R30" s="77">
        <f t="shared" si="0"/>
        <v>4.6900000000000004</v>
      </c>
      <c r="S30" s="77">
        <f t="shared" si="0"/>
        <v>4.6900000000000004</v>
      </c>
      <c r="T30" s="77">
        <f t="shared" si="0"/>
        <v>4.6900000000000004</v>
      </c>
      <c r="U30" s="77">
        <f t="shared" si="0"/>
        <v>4.6900000000000004</v>
      </c>
    </row>
    <row r="31" spans="1:22" x14ac:dyDescent="0.25">
      <c r="B31" s="70"/>
    </row>
    <row r="32" spans="1:22" x14ac:dyDescent="0.25">
      <c r="A32" t="s">
        <v>422</v>
      </c>
      <c r="B32" s="81" t="s">
        <v>224</v>
      </c>
      <c r="C32" s="77">
        <v>20.66</v>
      </c>
      <c r="D32" s="77">
        <v>16.53</v>
      </c>
      <c r="E32" s="77">
        <v>6.11</v>
      </c>
      <c r="F32" s="77">
        <v>9.0500000000000007</v>
      </c>
      <c r="G32" s="77">
        <v>12.34</v>
      </c>
      <c r="H32" s="77">
        <v>6.11</v>
      </c>
      <c r="I32" s="77">
        <v>9.52</v>
      </c>
      <c r="J32" s="77">
        <v>53.22</v>
      </c>
      <c r="K32" s="77">
        <v>38.94</v>
      </c>
      <c r="L32" s="77">
        <v>54.01</v>
      </c>
      <c r="M32" s="77">
        <v>41.79</v>
      </c>
      <c r="N32" s="77">
        <v>47.85</v>
      </c>
      <c r="O32" s="77">
        <v>52.93</v>
      </c>
      <c r="P32" s="77">
        <v>63.4</v>
      </c>
      <c r="Q32" s="77">
        <v>78.180000000000007</v>
      </c>
      <c r="R32" s="77">
        <v>62.78</v>
      </c>
      <c r="S32" s="77">
        <v>74.97</v>
      </c>
      <c r="T32" s="77">
        <v>118.14</v>
      </c>
      <c r="U32" s="77">
        <v>118.14</v>
      </c>
      <c r="V32" s="37" t="s">
        <v>62</v>
      </c>
    </row>
    <row r="33" spans="1:22" x14ac:dyDescent="0.25">
      <c r="A33" s="37">
        <v>6</v>
      </c>
      <c r="B33" s="81" t="s">
        <v>225</v>
      </c>
      <c r="C33" s="111">
        <v>1.78</v>
      </c>
      <c r="D33" s="111">
        <v>1.47</v>
      </c>
      <c r="E33" s="111">
        <v>0.67</v>
      </c>
      <c r="F33" s="111">
        <v>0.9</v>
      </c>
      <c r="G33" s="111">
        <v>1.1499999999999999</v>
      </c>
      <c r="H33" s="111">
        <v>0.82</v>
      </c>
      <c r="I33" s="111">
        <v>0.93</v>
      </c>
      <c r="J33" s="111">
        <v>4.2699999999999996</v>
      </c>
      <c r="K33" s="111">
        <v>3.18</v>
      </c>
      <c r="L33" s="111">
        <v>4.33</v>
      </c>
      <c r="M33" s="111">
        <v>3.4</v>
      </c>
      <c r="N33" s="111">
        <v>3.86</v>
      </c>
      <c r="O33" s="111">
        <v>4.25</v>
      </c>
      <c r="P33" s="111">
        <v>5.05</v>
      </c>
      <c r="Q33" s="111">
        <v>6.18</v>
      </c>
      <c r="R33" s="111">
        <v>5</v>
      </c>
      <c r="S33" s="111">
        <v>5.73</v>
      </c>
      <c r="T33" s="111">
        <v>8.4499999999999993</v>
      </c>
      <c r="U33" s="111">
        <v>8.4499999999999993</v>
      </c>
      <c r="V33" s="37">
        <v>6</v>
      </c>
    </row>
    <row r="34" spans="1:22" x14ac:dyDescent="0.25">
      <c r="B34" s="81" t="s">
        <v>226</v>
      </c>
      <c r="C34" s="77">
        <v>1.29</v>
      </c>
      <c r="D34" s="77">
        <v>1.29</v>
      </c>
      <c r="E34" s="77">
        <v>1.29</v>
      </c>
      <c r="F34" s="77">
        <v>1.29</v>
      </c>
      <c r="G34" s="77">
        <v>1.29</v>
      </c>
      <c r="H34" s="77">
        <v>1.29</v>
      </c>
      <c r="I34" s="77">
        <v>1.29</v>
      </c>
      <c r="J34" s="77">
        <v>3.54</v>
      </c>
      <c r="K34" s="77">
        <v>3.54</v>
      </c>
      <c r="L34" s="77">
        <v>3.54</v>
      </c>
      <c r="M34" s="77">
        <v>3.54</v>
      </c>
      <c r="N34" s="77">
        <v>3.54</v>
      </c>
      <c r="O34" s="77">
        <v>3.54</v>
      </c>
      <c r="P34" s="77">
        <v>3.54</v>
      </c>
      <c r="Q34" s="77">
        <v>3.54</v>
      </c>
      <c r="R34" s="77">
        <v>3.54</v>
      </c>
      <c r="S34" s="77">
        <v>3.39</v>
      </c>
      <c r="T34" s="77">
        <v>4.6100000000000003</v>
      </c>
      <c r="U34" s="77">
        <v>4.6100000000000003</v>
      </c>
    </row>
    <row r="35" spans="1:22" x14ac:dyDescent="0.25">
      <c r="B35" s="81" t="s">
        <v>227</v>
      </c>
      <c r="C35" s="77">
        <v>15.14</v>
      </c>
      <c r="D35" s="77">
        <f>+C35</f>
        <v>15.14</v>
      </c>
      <c r="E35" s="77">
        <f t="shared" ref="E35:U35" si="1">+D35</f>
        <v>15.14</v>
      </c>
      <c r="F35" s="77">
        <f t="shared" si="1"/>
        <v>15.14</v>
      </c>
      <c r="G35" s="77">
        <f t="shared" si="1"/>
        <v>15.14</v>
      </c>
      <c r="H35" s="77">
        <f t="shared" si="1"/>
        <v>15.14</v>
      </c>
      <c r="I35" s="77">
        <f t="shared" si="1"/>
        <v>15.14</v>
      </c>
      <c r="J35" s="77">
        <f t="shared" si="1"/>
        <v>15.14</v>
      </c>
      <c r="K35" s="77">
        <f t="shared" si="1"/>
        <v>15.14</v>
      </c>
      <c r="L35" s="77">
        <f t="shared" si="1"/>
        <v>15.14</v>
      </c>
      <c r="M35" s="77">
        <f t="shared" si="1"/>
        <v>15.14</v>
      </c>
      <c r="N35" s="77">
        <f t="shared" si="1"/>
        <v>15.14</v>
      </c>
      <c r="O35" s="77">
        <f t="shared" si="1"/>
        <v>15.14</v>
      </c>
      <c r="P35" s="77">
        <f t="shared" si="1"/>
        <v>15.14</v>
      </c>
      <c r="Q35" s="77">
        <f t="shared" si="1"/>
        <v>15.14</v>
      </c>
      <c r="R35" s="77">
        <f t="shared" si="1"/>
        <v>15.14</v>
      </c>
      <c r="S35" s="77">
        <f t="shared" si="1"/>
        <v>15.14</v>
      </c>
      <c r="T35" s="77">
        <f t="shared" si="1"/>
        <v>15.14</v>
      </c>
      <c r="U35" s="77">
        <f t="shared" si="1"/>
        <v>15.14</v>
      </c>
    </row>
    <row r="36" spans="1:22" x14ac:dyDescent="0.25">
      <c r="B36" s="81"/>
    </row>
    <row r="37" spans="1:22" x14ac:dyDescent="0.25">
      <c r="A37" t="s">
        <v>422</v>
      </c>
      <c r="B37" s="81" t="s">
        <v>224</v>
      </c>
      <c r="C37" s="77">
        <v>35.47</v>
      </c>
      <c r="D37" s="77">
        <v>30.66</v>
      </c>
      <c r="E37" s="77">
        <v>29.65</v>
      </c>
      <c r="F37" s="77">
        <v>23.49</v>
      </c>
      <c r="G37" s="77">
        <v>25.17</v>
      </c>
      <c r="H37" s="77">
        <v>14.97</v>
      </c>
      <c r="I37" s="77">
        <v>11.99</v>
      </c>
      <c r="J37" s="77">
        <v>34.119999999999997</v>
      </c>
      <c r="K37" s="77">
        <v>24.27</v>
      </c>
      <c r="L37" s="77">
        <v>35.35</v>
      </c>
      <c r="M37" s="77">
        <v>22.76</v>
      </c>
      <c r="N37" s="77">
        <v>28.7</v>
      </c>
      <c r="O37" s="77">
        <v>33.82</v>
      </c>
      <c r="P37" s="77">
        <v>44.59</v>
      </c>
      <c r="Q37" s="77">
        <v>68.84</v>
      </c>
      <c r="R37" s="77">
        <v>44.12</v>
      </c>
      <c r="S37" s="77">
        <v>54.5</v>
      </c>
      <c r="T37" s="77">
        <v>97.67</v>
      </c>
      <c r="U37" s="77">
        <v>97.67</v>
      </c>
    </row>
    <row r="38" spans="1:22" x14ac:dyDescent="0.25">
      <c r="A38" s="37">
        <v>7</v>
      </c>
      <c r="B38" s="81" t="s">
        <v>225</v>
      </c>
      <c r="C38" s="111">
        <v>2.92</v>
      </c>
      <c r="D38" s="111">
        <v>2.56</v>
      </c>
      <c r="E38" s="111">
        <v>2.4700000000000002</v>
      </c>
      <c r="F38" s="111">
        <v>2</v>
      </c>
      <c r="G38" s="111">
        <v>2.13</v>
      </c>
      <c r="H38" s="111">
        <v>1.35</v>
      </c>
      <c r="I38" s="111">
        <v>1.1200000000000001</v>
      </c>
      <c r="J38" s="111">
        <v>2.81</v>
      </c>
      <c r="K38" s="111">
        <v>2.06</v>
      </c>
      <c r="L38" s="111">
        <v>2.91</v>
      </c>
      <c r="M38" s="111">
        <v>1.94</v>
      </c>
      <c r="N38" s="111">
        <v>2.4</v>
      </c>
      <c r="O38" s="111">
        <v>2.79</v>
      </c>
      <c r="P38" s="111">
        <v>3.61</v>
      </c>
      <c r="Q38" s="111">
        <v>5.47</v>
      </c>
      <c r="R38" s="111">
        <v>3.58</v>
      </c>
      <c r="S38" s="111">
        <v>4.17</v>
      </c>
      <c r="T38" s="111">
        <v>6.89</v>
      </c>
      <c r="U38" s="111">
        <v>6.89</v>
      </c>
      <c r="V38" s="37">
        <v>7</v>
      </c>
    </row>
    <row r="39" spans="1:22" x14ac:dyDescent="0.25">
      <c r="B39" s="81" t="s">
        <v>226</v>
      </c>
      <c r="C39" s="77">
        <v>1.29</v>
      </c>
      <c r="D39" s="77">
        <v>1.29</v>
      </c>
      <c r="E39" s="77">
        <v>1.29</v>
      </c>
      <c r="F39" s="77">
        <v>1.29</v>
      </c>
      <c r="G39" s="77">
        <v>1.29</v>
      </c>
      <c r="H39" s="77">
        <v>1.29</v>
      </c>
      <c r="I39" s="77">
        <v>1.29</v>
      </c>
      <c r="J39" s="77">
        <v>3.54</v>
      </c>
      <c r="K39" s="77">
        <v>3.54</v>
      </c>
      <c r="L39" s="77">
        <v>3.54</v>
      </c>
      <c r="M39" s="77">
        <v>3.54</v>
      </c>
      <c r="N39" s="77">
        <v>3.54</v>
      </c>
      <c r="O39" s="77">
        <v>3.54</v>
      </c>
      <c r="P39" s="77">
        <v>3.54</v>
      </c>
      <c r="Q39" s="77">
        <v>3.54</v>
      </c>
      <c r="R39" s="77">
        <v>3.54</v>
      </c>
      <c r="S39" s="77">
        <v>3.39</v>
      </c>
      <c r="T39" s="77">
        <v>4.6100000000000003</v>
      </c>
      <c r="U39" s="77">
        <v>4.6100000000000003</v>
      </c>
    </row>
    <row r="40" spans="1:22" x14ac:dyDescent="0.25">
      <c r="B40" s="81" t="s">
        <v>227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</row>
    <row r="41" spans="1:22" x14ac:dyDescent="0.25">
      <c r="B41" s="81"/>
    </row>
    <row r="42" spans="1:22" x14ac:dyDescent="0.25">
      <c r="A42" t="s">
        <v>422</v>
      </c>
      <c r="B42" s="81" t="s">
        <v>224</v>
      </c>
      <c r="C42" s="77">
        <v>70.959999999999994</v>
      </c>
      <c r="D42" s="77">
        <v>67.13</v>
      </c>
      <c r="E42" s="77">
        <v>62.13</v>
      </c>
      <c r="F42" s="77">
        <v>61.31</v>
      </c>
      <c r="G42" s="77">
        <v>60.72</v>
      </c>
      <c r="H42" s="77">
        <v>49.07</v>
      </c>
      <c r="I42" s="77">
        <v>50.83</v>
      </c>
      <c r="J42" s="77">
        <v>1.1599999999999999</v>
      </c>
      <c r="K42" s="77">
        <v>24.62</v>
      </c>
      <c r="L42" s="77">
        <v>25.88</v>
      </c>
      <c r="M42" s="77">
        <v>15.54</v>
      </c>
      <c r="N42" s="77">
        <v>19.760000000000002</v>
      </c>
      <c r="O42" s="77">
        <v>24.92</v>
      </c>
      <c r="P42" s="77">
        <v>34.82</v>
      </c>
      <c r="Q42" s="77">
        <v>52.48</v>
      </c>
      <c r="R42" s="77">
        <v>33.18</v>
      </c>
      <c r="S42" s="77">
        <v>43.67</v>
      </c>
      <c r="T42" s="77">
        <v>86.84</v>
      </c>
      <c r="U42" s="77">
        <v>86.84</v>
      </c>
    </row>
    <row r="43" spans="1:22" x14ac:dyDescent="0.25">
      <c r="A43" s="37">
        <v>8</v>
      </c>
      <c r="B43" s="81" t="s">
        <v>225</v>
      </c>
      <c r="C43" s="111">
        <v>5.63</v>
      </c>
      <c r="D43" s="111">
        <v>5.34</v>
      </c>
      <c r="E43" s="111">
        <v>4.95</v>
      </c>
      <c r="F43" s="111">
        <v>4.8899999999999997</v>
      </c>
      <c r="G43" s="111">
        <v>4.8499999999999996</v>
      </c>
      <c r="H43" s="111">
        <v>3.96</v>
      </c>
      <c r="I43" s="111">
        <v>4.09</v>
      </c>
      <c r="J43" s="111">
        <v>0.28999999999999998</v>
      </c>
      <c r="K43" s="111">
        <v>2.09</v>
      </c>
      <c r="L43" s="111">
        <v>2.1800000000000002</v>
      </c>
      <c r="M43" s="111">
        <v>1.39</v>
      </c>
      <c r="N43" s="111">
        <v>1.71</v>
      </c>
      <c r="O43" s="111">
        <v>2.11</v>
      </c>
      <c r="P43" s="111">
        <v>2.87</v>
      </c>
      <c r="Q43" s="111">
        <v>4.22</v>
      </c>
      <c r="R43" s="111">
        <v>2.74</v>
      </c>
      <c r="S43" s="111">
        <v>3.34</v>
      </c>
      <c r="T43" s="111">
        <v>6.06</v>
      </c>
      <c r="U43" s="111">
        <v>6.06</v>
      </c>
      <c r="V43" s="37">
        <v>8</v>
      </c>
    </row>
    <row r="44" spans="1:22" x14ac:dyDescent="0.25">
      <c r="B44" s="81" t="s">
        <v>226</v>
      </c>
      <c r="C44" s="77">
        <v>3.54</v>
      </c>
      <c r="D44" s="77">
        <v>3.54</v>
      </c>
      <c r="E44" s="77">
        <v>3.54</v>
      </c>
      <c r="F44" s="77">
        <v>3.54</v>
      </c>
      <c r="G44" s="77">
        <v>3.54</v>
      </c>
      <c r="H44" s="77">
        <v>3.54</v>
      </c>
      <c r="I44" s="77">
        <v>3.54</v>
      </c>
      <c r="J44" s="77">
        <v>2.4</v>
      </c>
      <c r="K44" s="77">
        <v>2.4</v>
      </c>
      <c r="L44" s="77">
        <v>2.4</v>
      </c>
      <c r="M44" s="77">
        <v>2.4</v>
      </c>
      <c r="N44" s="77">
        <v>2.4</v>
      </c>
      <c r="O44" s="77">
        <v>2.4</v>
      </c>
      <c r="P44" s="77">
        <v>2.4</v>
      </c>
      <c r="Q44" s="77">
        <v>2.4</v>
      </c>
      <c r="R44" s="77">
        <v>2.4</v>
      </c>
      <c r="S44" s="77">
        <v>2.25</v>
      </c>
      <c r="T44" s="77">
        <v>3.47</v>
      </c>
      <c r="U44" s="77">
        <v>3.47</v>
      </c>
    </row>
    <row r="45" spans="1:22" x14ac:dyDescent="0.25">
      <c r="B45" s="81" t="s">
        <v>227</v>
      </c>
      <c r="C45" s="77">
        <v>5.53</v>
      </c>
      <c r="D45" s="77">
        <f>+C45</f>
        <v>5.53</v>
      </c>
      <c r="E45" s="77">
        <f t="shared" ref="E45:U45" si="2">+D45</f>
        <v>5.53</v>
      </c>
      <c r="F45" s="77">
        <f t="shared" si="2"/>
        <v>5.53</v>
      </c>
      <c r="G45" s="77">
        <f t="shared" si="2"/>
        <v>5.53</v>
      </c>
      <c r="H45" s="77">
        <f t="shared" si="2"/>
        <v>5.53</v>
      </c>
      <c r="I45" s="77">
        <f t="shared" si="2"/>
        <v>5.53</v>
      </c>
      <c r="J45" s="77">
        <f t="shared" si="2"/>
        <v>5.53</v>
      </c>
      <c r="K45" s="77">
        <f t="shared" si="2"/>
        <v>5.53</v>
      </c>
      <c r="L45" s="77">
        <f t="shared" si="2"/>
        <v>5.53</v>
      </c>
      <c r="M45" s="77">
        <f t="shared" si="2"/>
        <v>5.53</v>
      </c>
      <c r="N45" s="77">
        <f t="shared" si="2"/>
        <v>5.53</v>
      </c>
      <c r="O45" s="77">
        <f t="shared" si="2"/>
        <v>5.53</v>
      </c>
      <c r="P45" s="77">
        <f t="shared" si="2"/>
        <v>5.53</v>
      </c>
      <c r="Q45" s="77">
        <f t="shared" si="2"/>
        <v>5.53</v>
      </c>
      <c r="R45" s="77">
        <f t="shared" si="2"/>
        <v>5.53</v>
      </c>
      <c r="S45" s="77">
        <f t="shared" si="2"/>
        <v>5.53</v>
      </c>
      <c r="T45" s="77">
        <f t="shared" si="2"/>
        <v>5.53</v>
      </c>
      <c r="U45" s="77">
        <f t="shared" si="2"/>
        <v>5.53</v>
      </c>
    </row>
    <row r="46" spans="1:22" x14ac:dyDescent="0.25">
      <c r="B46" s="70"/>
    </row>
    <row r="47" spans="1:22" x14ac:dyDescent="0.25">
      <c r="A47" t="s">
        <v>422</v>
      </c>
      <c r="B47" s="81" t="s">
        <v>224</v>
      </c>
      <c r="C47" s="77">
        <v>61.67</v>
      </c>
      <c r="D47" s="77">
        <v>57.46</v>
      </c>
      <c r="E47" s="77">
        <v>51.65</v>
      </c>
      <c r="F47" s="77">
        <v>46.12</v>
      </c>
      <c r="G47" s="77">
        <v>41.18</v>
      </c>
      <c r="H47" s="77">
        <v>42</v>
      </c>
      <c r="I47" s="77">
        <v>28.82</v>
      </c>
      <c r="J47" s="77">
        <v>15.17</v>
      </c>
      <c r="K47" s="77">
        <v>8.11</v>
      </c>
      <c r="L47" s="77">
        <v>20.11</v>
      </c>
      <c r="M47" s="77">
        <v>9.17</v>
      </c>
      <c r="N47" s="77">
        <v>19.66</v>
      </c>
      <c r="O47" s="77">
        <v>19.989999999999998</v>
      </c>
      <c r="P47" s="77">
        <v>31.41</v>
      </c>
      <c r="Q47" s="77">
        <v>47.96</v>
      </c>
      <c r="R47" s="77">
        <v>35.18</v>
      </c>
      <c r="S47" s="77">
        <v>43.08</v>
      </c>
      <c r="T47" s="77">
        <v>86.25</v>
      </c>
      <c r="U47" s="77">
        <v>86.25</v>
      </c>
    </row>
    <row r="48" spans="1:22" x14ac:dyDescent="0.25">
      <c r="A48" s="37">
        <v>9</v>
      </c>
      <c r="B48" s="81" t="s">
        <v>225</v>
      </c>
      <c r="C48" s="111">
        <v>4.92</v>
      </c>
      <c r="D48" s="111">
        <v>4.5999999999999996</v>
      </c>
      <c r="E48" s="111">
        <v>4.1500000000000004</v>
      </c>
      <c r="F48" s="111">
        <v>3.66</v>
      </c>
      <c r="G48" s="111">
        <v>3.35</v>
      </c>
      <c r="H48" s="111">
        <v>3.42</v>
      </c>
      <c r="I48" s="111">
        <v>2.41</v>
      </c>
      <c r="J48" s="111">
        <v>1.36</v>
      </c>
      <c r="K48" s="111">
        <v>0.82</v>
      </c>
      <c r="L48" s="111">
        <v>1.74</v>
      </c>
      <c r="M48" s="111">
        <v>0.9</v>
      </c>
      <c r="N48" s="111">
        <v>1.71</v>
      </c>
      <c r="O48" s="111">
        <v>1.73</v>
      </c>
      <c r="P48" s="111">
        <v>2.61</v>
      </c>
      <c r="Q48" s="111">
        <v>3.87</v>
      </c>
      <c r="R48" s="111">
        <v>2.89</v>
      </c>
      <c r="S48" s="111">
        <v>3.29</v>
      </c>
      <c r="T48" s="111">
        <v>6.01</v>
      </c>
      <c r="U48" s="111">
        <v>6.01</v>
      </c>
      <c r="V48" s="37">
        <v>9</v>
      </c>
    </row>
    <row r="49" spans="1:22" x14ac:dyDescent="0.25">
      <c r="B49" s="81" t="s">
        <v>226</v>
      </c>
      <c r="C49" s="77">
        <v>3.54</v>
      </c>
      <c r="D49" s="77">
        <v>3.54</v>
      </c>
      <c r="E49" s="77">
        <v>3.54</v>
      </c>
      <c r="F49" s="77">
        <v>3.54</v>
      </c>
      <c r="G49" s="77">
        <v>3.54</v>
      </c>
      <c r="H49" s="77">
        <v>3.54</v>
      </c>
      <c r="I49" s="77">
        <v>3.54</v>
      </c>
      <c r="J49" s="77">
        <v>2.4</v>
      </c>
      <c r="K49" s="77">
        <v>2.4</v>
      </c>
      <c r="L49" s="77">
        <v>2.4</v>
      </c>
      <c r="M49" s="77">
        <v>2.4</v>
      </c>
      <c r="N49" s="77">
        <v>2.4</v>
      </c>
      <c r="O49" s="77">
        <v>2.4</v>
      </c>
      <c r="P49" s="77">
        <v>2.4</v>
      </c>
      <c r="Q49" s="77">
        <v>2.4</v>
      </c>
      <c r="R49" s="77">
        <v>2.4</v>
      </c>
      <c r="S49" s="77">
        <v>2.25</v>
      </c>
      <c r="T49" s="77">
        <v>3.47</v>
      </c>
      <c r="U49" s="77">
        <v>3.47</v>
      </c>
    </row>
    <row r="50" spans="1:22" x14ac:dyDescent="0.25">
      <c r="B50" s="81" t="s">
        <v>227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1:22" x14ac:dyDescent="0.25">
      <c r="B51" s="70"/>
    </row>
    <row r="52" spans="1:22" x14ac:dyDescent="0.25">
      <c r="A52" t="s">
        <v>422</v>
      </c>
      <c r="B52" s="81" t="s">
        <v>224</v>
      </c>
      <c r="C52" s="77">
        <v>62.84</v>
      </c>
      <c r="D52" s="77">
        <v>65</v>
      </c>
      <c r="E52" s="77">
        <v>62.72</v>
      </c>
      <c r="F52" s="77">
        <v>54.36</v>
      </c>
      <c r="G52" s="77">
        <v>45.3</v>
      </c>
      <c r="H52" s="77">
        <v>46.01</v>
      </c>
      <c r="I52" s="77">
        <v>34.590000000000003</v>
      </c>
      <c r="J52" s="77">
        <v>22.7</v>
      </c>
      <c r="K52" s="77">
        <v>19.52</v>
      </c>
      <c r="L52" s="77">
        <v>1.63</v>
      </c>
      <c r="M52" s="77">
        <v>5.99</v>
      </c>
      <c r="N52" s="77">
        <v>17.52</v>
      </c>
      <c r="O52" s="77">
        <v>22.35</v>
      </c>
      <c r="P52" s="77">
        <v>32.880000000000003</v>
      </c>
      <c r="Q52" s="77">
        <v>45.63</v>
      </c>
      <c r="R52" s="77">
        <v>27.17</v>
      </c>
      <c r="S52" s="77">
        <v>42.84</v>
      </c>
      <c r="T52" s="77">
        <v>86.01</v>
      </c>
      <c r="U52" s="77">
        <v>86.01</v>
      </c>
    </row>
    <row r="53" spans="1:22" x14ac:dyDescent="0.25">
      <c r="A53" s="37">
        <v>10</v>
      </c>
      <c r="B53" s="81" t="s">
        <v>225</v>
      </c>
      <c r="C53" s="111">
        <v>5.01</v>
      </c>
      <c r="D53" s="111">
        <v>5.17</v>
      </c>
      <c r="E53" s="111">
        <v>5</v>
      </c>
      <c r="F53" s="111">
        <v>4.3600000000000003</v>
      </c>
      <c r="G53" s="111">
        <v>3.67</v>
      </c>
      <c r="H53" s="111">
        <v>3.72</v>
      </c>
      <c r="I53" s="111">
        <v>2.85</v>
      </c>
      <c r="J53" s="111">
        <v>1.94</v>
      </c>
      <c r="K53" s="111">
        <v>1.7</v>
      </c>
      <c r="L53" s="111">
        <v>0.33</v>
      </c>
      <c r="M53" s="111">
        <v>0.66</v>
      </c>
      <c r="N53" s="111">
        <v>1.54</v>
      </c>
      <c r="O53" s="111">
        <v>1.91</v>
      </c>
      <c r="P53" s="111">
        <v>2.72</v>
      </c>
      <c r="Q53" s="111">
        <v>3.69</v>
      </c>
      <c r="R53" s="111">
        <v>2.2799999999999998</v>
      </c>
      <c r="S53" s="111">
        <v>3.28</v>
      </c>
      <c r="T53" s="111">
        <v>6</v>
      </c>
      <c r="U53" s="111">
        <v>6</v>
      </c>
      <c r="V53" s="37">
        <v>10</v>
      </c>
    </row>
    <row r="54" spans="1:22" x14ac:dyDescent="0.25">
      <c r="B54" s="81" t="s">
        <v>226</v>
      </c>
      <c r="C54" s="77">
        <v>3.54</v>
      </c>
      <c r="D54" s="77">
        <v>3.54</v>
      </c>
      <c r="E54" s="77">
        <v>3.54</v>
      </c>
      <c r="F54" s="77">
        <v>3.54</v>
      </c>
      <c r="G54" s="77">
        <v>3.54</v>
      </c>
      <c r="H54" s="77">
        <v>3.54</v>
      </c>
      <c r="I54" s="77">
        <v>3.54</v>
      </c>
      <c r="J54" s="77">
        <v>2.4</v>
      </c>
      <c r="K54" s="77">
        <v>2.4</v>
      </c>
      <c r="L54" s="77">
        <v>2.4</v>
      </c>
      <c r="M54" s="77">
        <v>2.4</v>
      </c>
      <c r="N54" s="77">
        <v>2.4</v>
      </c>
      <c r="O54" s="77">
        <v>2.4</v>
      </c>
      <c r="P54" s="77">
        <v>2.4</v>
      </c>
      <c r="Q54" s="77">
        <v>2.4</v>
      </c>
      <c r="R54" s="77">
        <v>2.4</v>
      </c>
      <c r="S54" s="77">
        <v>2.25</v>
      </c>
      <c r="T54" s="77">
        <v>3.47</v>
      </c>
      <c r="U54" s="77">
        <v>3.47</v>
      </c>
    </row>
    <row r="55" spans="1:22" x14ac:dyDescent="0.25">
      <c r="B55" s="81" t="s">
        <v>227</v>
      </c>
      <c r="C55" s="77">
        <v>1.21</v>
      </c>
      <c r="D55" s="77">
        <f>+C55</f>
        <v>1.21</v>
      </c>
      <c r="E55" s="77">
        <f t="shared" ref="E55:U55" si="3">+D55</f>
        <v>1.21</v>
      </c>
      <c r="F55" s="77">
        <f t="shared" si="3"/>
        <v>1.21</v>
      </c>
      <c r="G55" s="77">
        <f t="shared" si="3"/>
        <v>1.21</v>
      </c>
      <c r="H55" s="77">
        <f t="shared" si="3"/>
        <v>1.21</v>
      </c>
      <c r="I55" s="77">
        <f t="shared" si="3"/>
        <v>1.21</v>
      </c>
      <c r="J55" s="77">
        <f t="shared" si="3"/>
        <v>1.21</v>
      </c>
      <c r="K55" s="77">
        <f t="shared" si="3"/>
        <v>1.21</v>
      </c>
      <c r="L55" s="77">
        <f t="shared" si="3"/>
        <v>1.21</v>
      </c>
      <c r="M55" s="77">
        <f t="shared" si="3"/>
        <v>1.21</v>
      </c>
      <c r="N55" s="77">
        <f t="shared" si="3"/>
        <v>1.21</v>
      </c>
      <c r="O55" s="77">
        <f t="shared" si="3"/>
        <v>1.21</v>
      </c>
      <c r="P55" s="77">
        <f t="shared" si="3"/>
        <v>1.21</v>
      </c>
      <c r="Q55" s="77">
        <f t="shared" si="3"/>
        <v>1.21</v>
      </c>
      <c r="R55" s="77">
        <f t="shared" si="3"/>
        <v>1.21</v>
      </c>
      <c r="S55" s="77">
        <f t="shared" si="3"/>
        <v>1.21</v>
      </c>
      <c r="T55" s="77">
        <f t="shared" si="3"/>
        <v>1.21</v>
      </c>
      <c r="U55" s="77">
        <f t="shared" si="3"/>
        <v>1.21</v>
      </c>
    </row>
    <row r="56" spans="1:22" x14ac:dyDescent="0.25">
      <c r="B56" s="70"/>
    </row>
    <row r="57" spans="1:22" x14ac:dyDescent="0.25">
      <c r="A57" t="s">
        <v>422</v>
      </c>
      <c r="B57" s="81" t="s">
        <v>224</v>
      </c>
      <c r="C57" s="77">
        <v>60.35</v>
      </c>
      <c r="D57" s="77">
        <v>55.75</v>
      </c>
      <c r="E57" s="77">
        <v>50.48</v>
      </c>
      <c r="F57" s="77">
        <v>44.36</v>
      </c>
      <c r="G57" s="77">
        <v>43.65</v>
      </c>
      <c r="H57" s="77">
        <v>24.58</v>
      </c>
      <c r="I57" s="77">
        <v>30.47</v>
      </c>
      <c r="J57" s="77">
        <v>12.81</v>
      </c>
      <c r="K57" s="77">
        <v>15.99</v>
      </c>
      <c r="L57" s="77">
        <v>12.81</v>
      </c>
      <c r="M57" s="77">
        <v>3.04</v>
      </c>
      <c r="N57" s="77">
        <v>5.4</v>
      </c>
      <c r="O57" s="77">
        <v>14.7</v>
      </c>
      <c r="P57" s="77">
        <v>24.94</v>
      </c>
      <c r="Q57" s="77">
        <v>40.36</v>
      </c>
      <c r="R57" s="77">
        <v>21.17</v>
      </c>
      <c r="S57" s="77">
        <v>32.130000000000003</v>
      </c>
      <c r="T57" s="77">
        <v>75.3</v>
      </c>
      <c r="U57" s="77">
        <v>75.3</v>
      </c>
    </row>
    <row r="58" spans="1:22" x14ac:dyDescent="0.25">
      <c r="A58" s="37">
        <v>11</v>
      </c>
      <c r="B58" s="81" t="s">
        <v>225</v>
      </c>
      <c r="C58" s="111">
        <v>4.82</v>
      </c>
      <c r="D58" s="111">
        <v>4.47</v>
      </c>
      <c r="E58" s="111">
        <v>4.0599999999999996</v>
      </c>
      <c r="F58" s="111">
        <v>3.6</v>
      </c>
      <c r="G58" s="111">
        <v>3.54</v>
      </c>
      <c r="H58" s="111">
        <v>2.08</v>
      </c>
      <c r="I58" s="111">
        <v>2.5299999999999998</v>
      </c>
      <c r="J58" s="111">
        <v>1.18</v>
      </c>
      <c r="K58" s="111">
        <v>1.43</v>
      </c>
      <c r="L58" s="111">
        <v>1.18</v>
      </c>
      <c r="M58" s="111">
        <v>0.44</v>
      </c>
      <c r="N58" s="111">
        <v>0.62</v>
      </c>
      <c r="O58" s="111">
        <v>1.33</v>
      </c>
      <c r="P58" s="111">
        <v>2.11</v>
      </c>
      <c r="Q58" s="111">
        <v>3.29</v>
      </c>
      <c r="R58" s="111">
        <v>1.82</v>
      </c>
      <c r="S58" s="111">
        <v>2.46</v>
      </c>
      <c r="T58" s="111">
        <v>5.18</v>
      </c>
      <c r="U58" s="111">
        <v>5.18</v>
      </c>
      <c r="V58" s="37">
        <v>11</v>
      </c>
    </row>
    <row r="59" spans="1:22" x14ac:dyDescent="0.25">
      <c r="B59" s="81" t="s">
        <v>226</v>
      </c>
      <c r="C59" s="77">
        <v>3.54</v>
      </c>
      <c r="D59" s="77">
        <v>3.54</v>
      </c>
      <c r="E59" s="77">
        <v>3.54</v>
      </c>
      <c r="F59" s="77">
        <v>3.54</v>
      </c>
      <c r="G59" s="77">
        <v>3.54</v>
      </c>
      <c r="H59" s="77">
        <v>3.54</v>
      </c>
      <c r="I59" s="77">
        <v>3.54</v>
      </c>
      <c r="J59" s="77">
        <v>2.4</v>
      </c>
      <c r="K59" s="77">
        <v>2.4</v>
      </c>
      <c r="L59" s="77">
        <v>2.4</v>
      </c>
      <c r="M59" s="77">
        <v>2.4</v>
      </c>
      <c r="N59" s="77">
        <v>2.4</v>
      </c>
      <c r="O59" s="77">
        <v>2.4</v>
      </c>
      <c r="P59" s="77">
        <v>2.4</v>
      </c>
      <c r="Q59" s="77">
        <v>2.4</v>
      </c>
      <c r="R59" s="77">
        <v>2.4</v>
      </c>
      <c r="S59" s="77">
        <v>2.25</v>
      </c>
      <c r="T59" s="77">
        <v>3.47</v>
      </c>
      <c r="U59" s="77">
        <v>3.47</v>
      </c>
    </row>
    <row r="60" spans="1:22" x14ac:dyDescent="0.25">
      <c r="B60" s="81" t="s">
        <v>227</v>
      </c>
      <c r="C60" s="77">
        <v>2.78</v>
      </c>
      <c r="D60" s="77">
        <f>+C60</f>
        <v>2.78</v>
      </c>
      <c r="E60" s="77">
        <f t="shared" ref="E60:U60" si="4">+D60</f>
        <v>2.78</v>
      </c>
      <c r="F60" s="77">
        <f t="shared" si="4"/>
        <v>2.78</v>
      </c>
      <c r="G60" s="77">
        <f t="shared" si="4"/>
        <v>2.78</v>
      </c>
      <c r="H60" s="77">
        <f t="shared" si="4"/>
        <v>2.78</v>
      </c>
      <c r="I60" s="77">
        <f t="shared" si="4"/>
        <v>2.78</v>
      </c>
      <c r="J60" s="77">
        <f t="shared" si="4"/>
        <v>2.78</v>
      </c>
      <c r="K60" s="77">
        <f t="shared" si="4"/>
        <v>2.78</v>
      </c>
      <c r="L60" s="77">
        <f t="shared" si="4"/>
        <v>2.78</v>
      </c>
      <c r="M60" s="77">
        <f t="shared" si="4"/>
        <v>2.78</v>
      </c>
      <c r="N60" s="77">
        <f t="shared" si="4"/>
        <v>2.78</v>
      </c>
      <c r="O60" s="77">
        <f t="shared" si="4"/>
        <v>2.78</v>
      </c>
      <c r="P60" s="77">
        <f t="shared" si="4"/>
        <v>2.78</v>
      </c>
      <c r="Q60" s="77">
        <f t="shared" si="4"/>
        <v>2.78</v>
      </c>
      <c r="R60" s="77">
        <f t="shared" si="4"/>
        <v>2.78</v>
      </c>
      <c r="S60" s="77">
        <f t="shared" si="4"/>
        <v>2.78</v>
      </c>
      <c r="T60" s="77">
        <f t="shared" si="4"/>
        <v>2.78</v>
      </c>
      <c r="U60" s="77">
        <f t="shared" si="4"/>
        <v>2.78</v>
      </c>
    </row>
    <row r="61" spans="1:22" x14ac:dyDescent="0.25">
      <c r="B61" s="81"/>
    </row>
    <row r="62" spans="1:22" x14ac:dyDescent="0.25">
      <c r="A62" t="s">
        <v>422</v>
      </c>
      <c r="B62" s="81" t="s">
        <v>224</v>
      </c>
      <c r="C62" s="77">
        <v>62.25</v>
      </c>
      <c r="D62" s="77">
        <v>60.66</v>
      </c>
      <c r="E62" s="77">
        <v>60.72</v>
      </c>
      <c r="F62" s="77">
        <v>51.77</v>
      </c>
      <c r="G62" s="77">
        <v>55.26</v>
      </c>
      <c r="H62" s="77">
        <v>44.63</v>
      </c>
      <c r="I62" s="77">
        <v>35.29</v>
      </c>
      <c r="J62" s="77">
        <v>19.88</v>
      </c>
      <c r="K62" s="77">
        <v>18.809999999999999</v>
      </c>
      <c r="L62" s="77">
        <v>19.68</v>
      </c>
      <c r="M62" s="77">
        <v>9.91</v>
      </c>
      <c r="N62" s="77">
        <v>11.99</v>
      </c>
      <c r="O62" s="77">
        <v>18.23</v>
      </c>
      <c r="P62" s="77">
        <v>30</v>
      </c>
      <c r="Q62" s="77">
        <v>42.79</v>
      </c>
      <c r="R62" s="77">
        <v>28.82</v>
      </c>
      <c r="S62" s="77">
        <v>40.14</v>
      </c>
      <c r="T62" s="77">
        <v>83.31</v>
      </c>
      <c r="U62" s="77">
        <v>83.31</v>
      </c>
    </row>
    <row r="63" spans="1:22" x14ac:dyDescent="0.25">
      <c r="A63" s="37">
        <v>12</v>
      </c>
      <c r="B63" s="81" t="s">
        <v>225</v>
      </c>
      <c r="C63" s="111">
        <v>5.19</v>
      </c>
      <c r="D63" s="111">
        <v>4.84</v>
      </c>
      <c r="E63" s="111">
        <v>4.8499999999999996</v>
      </c>
      <c r="F63" s="111">
        <v>4.16</v>
      </c>
      <c r="G63" s="111">
        <v>4.43</v>
      </c>
      <c r="H63" s="111">
        <v>3.63</v>
      </c>
      <c r="I63" s="111">
        <v>2.9</v>
      </c>
      <c r="J63" s="111">
        <v>1.72</v>
      </c>
      <c r="K63" s="111">
        <v>1.64</v>
      </c>
      <c r="L63" s="111">
        <v>1.72</v>
      </c>
      <c r="M63" s="111">
        <v>0.96</v>
      </c>
      <c r="N63" s="111">
        <v>1.1200000000000001</v>
      </c>
      <c r="O63" s="111">
        <v>1.6</v>
      </c>
      <c r="P63" s="111">
        <v>2.5</v>
      </c>
      <c r="Q63" s="111">
        <v>3.48</v>
      </c>
      <c r="R63" s="111">
        <v>2.41</v>
      </c>
      <c r="S63" s="111">
        <v>3.07</v>
      </c>
      <c r="T63" s="111">
        <v>5.79</v>
      </c>
      <c r="U63" s="111">
        <v>5.79</v>
      </c>
      <c r="V63" s="37">
        <v>12</v>
      </c>
    </row>
    <row r="64" spans="1:22" x14ac:dyDescent="0.25">
      <c r="A64" s="37"/>
      <c r="B64" s="81" t="s">
        <v>226</v>
      </c>
      <c r="C64" s="77">
        <v>3.54</v>
      </c>
      <c r="D64" s="77">
        <v>3.54</v>
      </c>
      <c r="E64" s="77">
        <v>3.54</v>
      </c>
      <c r="F64" s="77">
        <v>3.54</v>
      </c>
      <c r="G64" s="77">
        <v>3.54</v>
      </c>
      <c r="H64" s="77">
        <v>3.54</v>
      </c>
      <c r="I64" s="77">
        <v>3.54</v>
      </c>
      <c r="J64" s="77">
        <v>2.4</v>
      </c>
      <c r="K64" s="77">
        <v>2.4</v>
      </c>
      <c r="L64" s="77">
        <v>2.4</v>
      </c>
      <c r="M64" s="77">
        <v>2.4</v>
      </c>
      <c r="N64" s="77">
        <v>0.15</v>
      </c>
      <c r="O64" s="77">
        <v>2.4</v>
      </c>
      <c r="P64" s="77">
        <v>0.15</v>
      </c>
      <c r="Q64" s="77">
        <v>2.4</v>
      </c>
      <c r="R64" s="77">
        <v>2.4</v>
      </c>
      <c r="S64" s="77">
        <v>2.25</v>
      </c>
      <c r="T64" s="77">
        <v>3.47</v>
      </c>
      <c r="U64" s="77">
        <v>3.47</v>
      </c>
    </row>
    <row r="65" spans="1:22" x14ac:dyDescent="0.25">
      <c r="A65" s="37"/>
      <c r="B65" s="81" t="s">
        <v>227</v>
      </c>
      <c r="C65" s="77">
        <v>2.25</v>
      </c>
      <c r="D65" s="77">
        <f>+C65</f>
        <v>2.25</v>
      </c>
      <c r="E65" s="77">
        <f t="shared" ref="E65:U65" si="5">+D65</f>
        <v>2.25</v>
      </c>
      <c r="F65" s="77">
        <f t="shared" si="5"/>
        <v>2.25</v>
      </c>
      <c r="G65" s="77">
        <f t="shared" si="5"/>
        <v>2.25</v>
      </c>
      <c r="H65" s="77">
        <f t="shared" si="5"/>
        <v>2.25</v>
      </c>
      <c r="I65" s="77">
        <f t="shared" si="5"/>
        <v>2.25</v>
      </c>
      <c r="J65" s="77">
        <f t="shared" si="5"/>
        <v>2.25</v>
      </c>
      <c r="K65" s="77">
        <f t="shared" si="5"/>
        <v>2.25</v>
      </c>
      <c r="L65" s="77">
        <f t="shared" si="5"/>
        <v>2.25</v>
      </c>
      <c r="M65" s="77">
        <f t="shared" si="5"/>
        <v>2.25</v>
      </c>
      <c r="N65" s="77">
        <f t="shared" si="5"/>
        <v>2.25</v>
      </c>
      <c r="O65" s="77">
        <f t="shared" si="5"/>
        <v>2.25</v>
      </c>
      <c r="P65" s="77">
        <f t="shared" si="5"/>
        <v>2.25</v>
      </c>
      <c r="Q65" s="77">
        <f t="shared" si="5"/>
        <v>2.25</v>
      </c>
      <c r="R65" s="77">
        <f t="shared" si="5"/>
        <v>2.25</v>
      </c>
      <c r="S65" s="77">
        <f t="shared" si="5"/>
        <v>2.25</v>
      </c>
      <c r="T65" s="77">
        <f t="shared" si="5"/>
        <v>2.25</v>
      </c>
      <c r="U65" s="77">
        <f t="shared" si="5"/>
        <v>2.25</v>
      </c>
    </row>
    <row r="66" spans="1:22" x14ac:dyDescent="0.25">
      <c r="A66" s="37"/>
      <c r="B66" s="81"/>
    </row>
    <row r="67" spans="1:22" x14ac:dyDescent="0.25">
      <c r="A67" t="s">
        <v>422</v>
      </c>
      <c r="B67" s="81" t="s">
        <v>224</v>
      </c>
      <c r="C67" s="77">
        <v>61.66</v>
      </c>
      <c r="D67" s="77">
        <v>61.56</v>
      </c>
      <c r="E67" s="77">
        <v>62.37</v>
      </c>
      <c r="F67" s="77">
        <v>55.69</v>
      </c>
      <c r="G67" s="77">
        <v>55.97</v>
      </c>
      <c r="H67" s="77">
        <v>47.08</v>
      </c>
      <c r="I67" s="77">
        <v>37.659999999999997</v>
      </c>
      <c r="J67" s="77">
        <v>20.94</v>
      </c>
      <c r="K67" s="77">
        <v>19.64</v>
      </c>
      <c r="L67" s="77">
        <v>26</v>
      </c>
      <c r="M67" s="77">
        <v>10.220000000000001</v>
      </c>
      <c r="N67" s="77">
        <v>14.89</v>
      </c>
      <c r="O67" s="77">
        <v>6.81</v>
      </c>
      <c r="P67" s="77">
        <v>14.78</v>
      </c>
      <c r="Q67" s="77">
        <v>31.65</v>
      </c>
      <c r="R67" s="77">
        <v>12.11</v>
      </c>
      <c r="S67" s="77">
        <v>23.19</v>
      </c>
      <c r="T67" s="77">
        <v>66.36</v>
      </c>
      <c r="U67" s="77">
        <v>66.36</v>
      </c>
    </row>
    <row r="68" spans="1:22" x14ac:dyDescent="0.25">
      <c r="A68" s="37">
        <v>13</v>
      </c>
      <c r="B68" s="81" t="s">
        <v>225</v>
      </c>
      <c r="C68" s="111">
        <v>4.92</v>
      </c>
      <c r="D68" s="111">
        <v>4.91</v>
      </c>
      <c r="E68" s="111">
        <v>4.97</v>
      </c>
      <c r="F68" s="111">
        <v>4.46</v>
      </c>
      <c r="G68" s="111">
        <v>4.4800000000000004</v>
      </c>
      <c r="H68" s="111">
        <v>3.8</v>
      </c>
      <c r="I68" s="111">
        <v>3.1</v>
      </c>
      <c r="J68" s="111">
        <v>1.8</v>
      </c>
      <c r="K68" s="111">
        <v>1.71</v>
      </c>
      <c r="L68" s="111">
        <v>2.19</v>
      </c>
      <c r="M68" s="111">
        <v>0.99</v>
      </c>
      <c r="N68" s="111">
        <v>1.24</v>
      </c>
      <c r="O68" s="111">
        <v>0.72</v>
      </c>
      <c r="P68" s="111">
        <v>1.33</v>
      </c>
      <c r="Q68" s="111">
        <v>2.62</v>
      </c>
      <c r="R68" s="111">
        <v>1.1299999999999999</v>
      </c>
      <c r="S68" s="111">
        <v>1.77</v>
      </c>
      <c r="T68" s="111">
        <v>4.49</v>
      </c>
      <c r="U68" s="111">
        <v>4.49</v>
      </c>
      <c r="V68" s="37">
        <v>13</v>
      </c>
    </row>
    <row r="69" spans="1:22" x14ac:dyDescent="0.25">
      <c r="A69" s="37"/>
      <c r="B69" s="81" t="s">
        <v>226</v>
      </c>
      <c r="C69" s="77">
        <v>3.54</v>
      </c>
      <c r="D69" s="77">
        <v>3.54</v>
      </c>
      <c r="E69" s="77">
        <v>3.54</v>
      </c>
      <c r="F69" s="77">
        <v>3.54</v>
      </c>
      <c r="G69" s="77">
        <v>3.54</v>
      </c>
      <c r="H69" s="77">
        <v>3.54</v>
      </c>
      <c r="I69" s="77">
        <v>3.54</v>
      </c>
      <c r="J69" s="77">
        <v>2.4</v>
      </c>
      <c r="K69" s="77">
        <v>2.4</v>
      </c>
      <c r="L69" s="77">
        <v>2.4</v>
      </c>
      <c r="M69" s="77">
        <v>2.4</v>
      </c>
      <c r="N69" s="77">
        <v>0.15</v>
      </c>
      <c r="O69" s="77">
        <v>2.4</v>
      </c>
      <c r="P69" s="77">
        <v>0.15</v>
      </c>
      <c r="Q69" s="77">
        <v>2.4</v>
      </c>
      <c r="R69" s="77">
        <v>2.4</v>
      </c>
      <c r="S69" s="77">
        <v>2.25</v>
      </c>
      <c r="T69" s="77">
        <v>3.47</v>
      </c>
      <c r="U69" s="77">
        <v>3.47</v>
      </c>
    </row>
    <row r="70" spans="1:22" x14ac:dyDescent="0.25">
      <c r="B70" s="81" t="s">
        <v>227</v>
      </c>
      <c r="C70" s="77">
        <v>2.89</v>
      </c>
      <c r="D70" s="77">
        <f>+C70</f>
        <v>2.89</v>
      </c>
      <c r="E70" s="77">
        <f t="shared" ref="E70:U70" si="6">+D70</f>
        <v>2.89</v>
      </c>
      <c r="F70" s="77">
        <f t="shared" si="6"/>
        <v>2.89</v>
      </c>
      <c r="G70" s="77">
        <f t="shared" si="6"/>
        <v>2.89</v>
      </c>
      <c r="H70" s="77">
        <f t="shared" si="6"/>
        <v>2.89</v>
      </c>
      <c r="I70" s="77">
        <f t="shared" si="6"/>
        <v>2.89</v>
      </c>
      <c r="J70" s="77">
        <f t="shared" si="6"/>
        <v>2.89</v>
      </c>
      <c r="K70" s="77">
        <f t="shared" si="6"/>
        <v>2.89</v>
      </c>
      <c r="L70" s="77">
        <f t="shared" si="6"/>
        <v>2.89</v>
      </c>
      <c r="M70" s="77">
        <f t="shared" si="6"/>
        <v>2.89</v>
      </c>
      <c r="N70" s="77">
        <f t="shared" si="6"/>
        <v>2.89</v>
      </c>
      <c r="O70" s="77">
        <f t="shared" si="6"/>
        <v>2.89</v>
      </c>
      <c r="P70" s="77">
        <f t="shared" si="6"/>
        <v>2.89</v>
      </c>
      <c r="Q70" s="77">
        <f t="shared" si="6"/>
        <v>2.89</v>
      </c>
      <c r="R70" s="77">
        <f t="shared" si="6"/>
        <v>2.89</v>
      </c>
      <c r="S70" s="77">
        <f t="shared" si="6"/>
        <v>2.89</v>
      </c>
      <c r="T70" s="77">
        <f t="shared" si="6"/>
        <v>2.89</v>
      </c>
      <c r="U70" s="77">
        <f t="shared" si="6"/>
        <v>2.89</v>
      </c>
    </row>
    <row r="71" spans="1:22" x14ac:dyDescent="0.25">
      <c r="B71" s="81"/>
    </row>
    <row r="72" spans="1:22" x14ac:dyDescent="0.25">
      <c r="A72" t="s">
        <v>422</v>
      </c>
      <c r="B72" s="81" t="s">
        <v>224</v>
      </c>
      <c r="C72" s="77">
        <v>75.55</v>
      </c>
      <c r="D72" s="77">
        <v>78.78</v>
      </c>
      <c r="E72" s="77">
        <v>75.19</v>
      </c>
      <c r="F72" s="77">
        <v>65.959999999999994</v>
      </c>
      <c r="G72" s="77">
        <v>63.78</v>
      </c>
      <c r="H72" s="77">
        <v>60.48</v>
      </c>
      <c r="I72" s="77">
        <v>52.48</v>
      </c>
      <c r="J72" s="77">
        <v>36.71</v>
      </c>
      <c r="K72" s="77">
        <v>36</v>
      </c>
      <c r="L72" s="77">
        <v>22.94</v>
      </c>
      <c r="M72" s="77">
        <v>25.76</v>
      </c>
      <c r="N72" s="77">
        <v>32.159999999999997</v>
      </c>
      <c r="O72" s="77">
        <v>10.220000000000001</v>
      </c>
      <c r="P72" s="77">
        <v>3.04</v>
      </c>
      <c r="Q72" s="77">
        <v>40.47</v>
      </c>
      <c r="R72" s="77">
        <v>22.82</v>
      </c>
      <c r="S72" s="77">
        <v>34.49</v>
      </c>
      <c r="T72" s="77">
        <v>77.66</v>
      </c>
      <c r="U72" s="77">
        <v>77.66</v>
      </c>
    </row>
    <row r="73" spans="1:22" x14ac:dyDescent="0.25">
      <c r="A73" s="37">
        <v>14</v>
      </c>
      <c r="B73" s="81" t="s">
        <v>225</v>
      </c>
      <c r="C73" s="111">
        <v>5.98</v>
      </c>
      <c r="D73" s="111">
        <v>6.23</v>
      </c>
      <c r="E73" s="111">
        <v>5.95</v>
      </c>
      <c r="F73" s="111">
        <v>5.48</v>
      </c>
      <c r="G73" s="111">
        <v>5.08</v>
      </c>
      <c r="H73" s="111">
        <v>4.83</v>
      </c>
      <c r="I73" s="111">
        <v>4.22</v>
      </c>
      <c r="J73" s="111">
        <v>3.01</v>
      </c>
      <c r="K73" s="111">
        <v>2.96</v>
      </c>
      <c r="L73" s="111">
        <v>1.96</v>
      </c>
      <c r="M73" s="111">
        <v>2.17</v>
      </c>
      <c r="N73" s="111">
        <v>2.66</v>
      </c>
      <c r="O73" s="111">
        <v>0.99</v>
      </c>
      <c r="P73" s="111">
        <v>0.44</v>
      </c>
      <c r="Q73" s="111">
        <v>3.3</v>
      </c>
      <c r="R73" s="111">
        <v>1.95</v>
      </c>
      <c r="S73" s="111">
        <v>2.64</v>
      </c>
      <c r="T73" s="111">
        <v>5.36</v>
      </c>
      <c r="U73" s="111">
        <v>5.36</v>
      </c>
      <c r="V73" s="37">
        <v>14</v>
      </c>
    </row>
    <row r="74" spans="1:22" x14ac:dyDescent="0.25">
      <c r="B74" s="81" t="s">
        <v>226</v>
      </c>
      <c r="C74" s="77">
        <v>3.54</v>
      </c>
      <c r="D74" s="77">
        <v>3.54</v>
      </c>
      <c r="E74" s="77">
        <v>3.54</v>
      </c>
      <c r="F74" s="77">
        <v>3.54</v>
      </c>
      <c r="G74" s="77">
        <v>3.54</v>
      </c>
      <c r="H74" s="77">
        <v>3.54</v>
      </c>
      <c r="I74" s="77">
        <v>3.54</v>
      </c>
      <c r="J74" s="77">
        <v>2.4</v>
      </c>
      <c r="K74" s="77">
        <v>2.4</v>
      </c>
      <c r="L74" s="77">
        <v>2.4</v>
      </c>
      <c r="M74" s="77">
        <v>2.4</v>
      </c>
      <c r="N74" s="77">
        <v>2.4</v>
      </c>
      <c r="O74" s="77">
        <v>2.4</v>
      </c>
      <c r="P74" s="77">
        <v>2.4</v>
      </c>
      <c r="Q74" s="77">
        <v>2.4</v>
      </c>
      <c r="R74" s="77">
        <v>2.4</v>
      </c>
      <c r="S74" s="77">
        <v>2.25</v>
      </c>
      <c r="T74" s="77">
        <v>3.47</v>
      </c>
      <c r="U74" s="77">
        <v>3.47</v>
      </c>
    </row>
    <row r="75" spans="1:22" x14ac:dyDescent="0.25">
      <c r="B75" s="81" t="s">
        <v>227</v>
      </c>
      <c r="C75" s="77">
        <v>3.01</v>
      </c>
      <c r="D75" s="77">
        <f>+C75</f>
        <v>3.01</v>
      </c>
      <c r="E75" s="77">
        <f t="shared" ref="E75:U75" si="7">+D75</f>
        <v>3.01</v>
      </c>
      <c r="F75" s="77">
        <f t="shared" si="7"/>
        <v>3.01</v>
      </c>
      <c r="G75" s="77">
        <f t="shared" si="7"/>
        <v>3.01</v>
      </c>
      <c r="H75" s="77">
        <f t="shared" si="7"/>
        <v>3.01</v>
      </c>
      <c r="I75" s="77">
        <f t="shared" si="7"/>
        <v>3.01</v>
      </c>
      <c r="J75" s="77">
        <f t="shared" si="7"/>
        <v>3.01</v>
      </c>
      <c r="K75" s="77">
        <f t="shared" si="7"/>
        <v>3.01</v>
      </c>
      <c r="L75" s="77">
        <f t="shared" si="7"/>
        <v>3.01</v>
      </c>
      <c r="M75" s="77">
        <f t="shared" si="7"/>
        <v>3.01</v>
      </c>
      <c r="N75" s="77">
        <f t="shared" si="7"/>
        <v>3.01</v>
      </c>
      <c r="O75" s="77">
        <f t="shared" si="7"/>
        <v>3.01</v>
      </c>
      <c r="P75" s="77">
        <f t="shared" si="7"/>
        <v>3.01</v>
      </c>
      <c r="Q75" s="77">
        <f t="shared" si="7"/>
        <v>3.01</v>
      </c>
      <c r="R75" s="77">
        <f t="shared" si="7"/>
        <v>3.01</v>
      </c>
      <c r="S75" s="77">
        <f t="shared" si="7"/>
        <v>3.01</v>
      </c>
      <c r="T75" s="77">
        <f t="shared" si="7"/>
        <v>3.01</v>
      </c>
      <c r="U75" s="77">
        <f t="shared" si="7"/>
        <v>3.01</v>
      </c>
    </row>
    <row r="76" spans="1:22" x14ac:dyDescent="0.25">
      <c r="B76" s="81"/>
    </row>
    <row r="77" spans="1:22" x14ac:dyDescent="0.25">
      <c r="A77" t="s">
        <v>422</v>
      </c>
      <c r="B77" s="81" t="s">
        <v>224</v>
      </c>
      <c r="C77" s="77">
        <v>99.28</v>
      </c>
      <c r="D77" s="77">
        <v>65.2</v>
      </c>
      <c r="E77" s="77">
        <v>93.67</v>
      </c>
      <c r="F77" s="77">
        <v>84.38</v>
      </c>
      <c r="G77" s="77">
        <v>82.14</v>
      </c>
      <c r="H77" s="77">
        <v>79.67</v>
      </c>
      <c r="I77" s="77">
        <v>70.72</v>
      </c>
      <c r="J77" s="77">
        <v>54.01</v>
      </c>
      <c r="K77" s="77">
        <v>52.89</v>
      </c>
      <c r="L77" s="77">
        <v>51.65</v>
      </c>
      <c r="M77" s="77">
        <v>41.49</v>
      </c>
      <c r="N77" s="77">
        <v>48.18</v>
      </c>
      <c r="O77" s="77">
        <v>30.7</v>
      </c>
      <c r="P77" s="77">
        <v>41.94</v>
      </c>
      <c r="Q77" s="77">
        <v>3.16</v>
      </c>
      <c r="R77" s="77">
        <v>20.350000000000001</v>
      </c>
      <c r="S77" s="77">
        <v>30.84</v>
      </c>
      <c r="T77" s="77">
        <v>74.010000000000005</v>
      </c>
      <c r="U77" s="77">
        <v>74.010000000000005</v>
      </c>
    </row>
    <row r="78" spans="1:22" x14ac:dyDescent="0.25">
      <c r="A78" s="37">
        <v>15</v>
      </c>
      <c r="B78" s="81" t="s">
        <v>225</v>
      </c>
      <c r="C78" s="111">
        <v>7.79</v>
      </c>
      <c r="D78" s="111">
        <v>7.48</v>
      </c>
      <c r="E78" s="111">
        <v>7.37</v>
      </c>
      <c r="F78" s="111">
        <v>6.66</v>
      </c>
      <c r="G78" s="111">
        <v>6.48</v>
      </c>
      <c r="H78" s="111">
        <v>6.3</v>
      </c>
      <c r="I78" s="111">
        <v>5.61</v>
      </c>
      <c r="J78" s="111">
        <v>4.33</v>
      </c>
      <c r="K78" s="111">
        <v>4.25</v>
      </c>
      <c r="L78" s="111">
        <v>4.1500000000000004</v>
      </c>
      <c r="M78" s="111">
        <v>3.38</v>
      </c>
      <c r="N78" s="111">
        <v>3.89</v>
      </c>
      <c r="O78" s="111">
        <v>2.5499999999999998</v>
      </c>
      <c r="P78" s="111">
        <v>3.41</v>
      </c>
      <c r="Q78" s="111">
        <v>0.45</v>
      </c>
      <c r="R78" s="111">
        <v>1.76</v>
      </c>
      <c r="S78" s="111">
        <v>2.36</v>
      </c>
      <c r="T78" s="111">
        <v>5.08</v>
      </c>
      <c r="U78" s="111">
        <v>5.08</v>
      </c>
      <c r="V78" s="37">
        <v>15</v>
      </c>
    </row>
    <row r="79" spans="1:22" x14ac:dyDescent="0.25">
      <c r="B79" s="81" t="s">
        <v>226</v>
      </c>
      <c r="C79" s="77">
        <v>3.54</v>
      </c>
      <c r="D79" s="77">
        <v>3.54</v>
      </c>
      <c r="E79" s="77">
        <v>3.54</v>
      </c>
      <c r="F79" s="77">
        <v>3.54</v>
      </c>
      <c r="G79" s="77">
        <v>3.54</v>
      </c>
      <c r="H79" s="77">
        <v>3.54</v>
      </c>
      <c r="I79" s="77">
        <v>3.54</v>
      </c>
      <c r="J79" s="77">
        <v>2.4</v>
      </c>
      <c r="K79" s="77">
        <v>2.4</v>
      </c>
      <c r="L79" s="77">
        <v>2.4</v>
      </c>
      <c r="M79" s="77">
        <v>2.4</v>
      </c>
      <c r="N79" s="77">
        <v>2.4</v>
      </c>
      <c r="O79" s="77">
        <v>2.4</v>
      </c>
      <c r="P79" s="77">
        <v>2.4</v>
      </c>
      <c r="Q79" s="77">
        <v>2.4</v>
      </c>
      <c r="R79" s="77">
        <v>2.4</v>
      </c>
      <c r="S79" s="77">
        <v>2.25</v>
      </c>
      <c r="T79" s="77">
        <v>3.47</v>
      </c>
      <c r="U79" s="77">
        <v>3.47</v>
      </c>
    </row>
    <row r="80" spans="1:22" x14ac:dyDescent="0.25">
      <c r="B80" s="81" t="s">
        <v>227</v>
      </c>
      <c r="C80" s="77">
        <v>3.94</v>
      </c>
      <c r="D80" s="77">
        <f>+C80</f>
        <v>3.94</v>
      </c>
      <c r="E80" s="77">
        <f t="shared" ref="E80:U80" si="8">+D80</f>
        <v>3.94</v>
      </c>
      <c r="F80" s="77">
        <f t="shared" si="8"/>
        <v>3.94</v>
      </c>
      <c r="G80" s="77">
        <f t="shared" si="8"/>
        <v>3.94</v>
      </c>
      <c r="H80" s="77">
        <f t="shared" si="8"/>
        <v>3.94</v>
      </c>
      <c r="I80" s="77">
        <f t="shared" si="8"/>
        <v>3.94</v>
      </c>
      <c r="J80" s="77">
        <f t="shared" si="8"/>
        <v>3.94</v>
      </c>
      <c r="K80" s="77">
        <f t="shared" si="8"/>
        <v>3.94</v>
      </c>
      <c r="L80" s="77">
        <f t="shared" si="8"/>
        <v>3.94</v>
      </c>
      <c r="M80" s="77">
        <f t="shared" si="8"/>
        <v>3.94</v>
      </c>
      <c r="N80" s="77">
        <f t="shared" si="8"/>
        <v>3.94</v>
      </c>
      <c r="O80" s="77">
        <f t="shared" si="8"/>
        <v>3.94</v>
      </c>
      <c r="P80" s="77">
        <f t="shared" si="8"/>
        <v>3.94</v>
      </c>
      <c r="Q80" s="77">
        <f t="shared" si="8"/>
        <v>3.94</v>
      </c>
      <c r="R80" s="77">
        <f t="shared" si="8"/>
        <v>3.94</v>
      </c>
      <c r="S80" s="77">
        <f t="shared" si="8"/>
        <v>3.94</v>
      </c>
      <c r="T80" s="77">
        <f t="shared" si="8"/>
        <v>3.94</v>
      </c>
      <c r="U80" s="77">
        <f t="shared" si="8"/>
        <v>3.94</v>
      </c>
    </row>
    <row r="81" spans="1:22" x14ac:dyDescent="0.25">
      <c r="B81" s="81"/>
    </row>
    <row r="82" spans="1:22" x14ac:dyDescent="0.25">
      <c r="A82" t="s">
        <v>422</v>
      </c>
      <c r="B82" s="81" t="s">
        <v>224</v>
      </c>
      <c r="C82" s="77">
        <v>80.84</v>
      </c>
      <c r="D82" s="77">
        <v>75.67</v>
      </c>
      <c r="E82" s="77">
        <v>79.2</v>
      </c>
      <c r="F82" s="77">
        <v>65.540000000000006</v>
      </c>
      <c r="G82" s="77">
        <v>70.599999999999994</v>
      </c>
      <c r="H82" s="77">
        <v>55.66</v>
      </c>
      <c r="I82" s="77">
        <v>50.04</v>
      </c>
      <c r="J82" s="77">
        <v>34.630000000000003</v>
      </c>
      <c r="K82" s="77">
        <v>33.880000000000003</v>
      </c>
      <c r="L82" s="77">
        <v>39.18</v>
      </c>
      <c r="M82" s="77">
        <v>22.64</v>
      </c>
      <c r="N82" s="77">
        <v>29.21</v>
      </c>
      <c r="O82" s="77">
        <v>12.11</v>
      </c>
      <c r="P82" s="77">
        <v>23.29</v>
      </c>
      <c r="Q82" s="77">
        <v>19.52</v>
      </c>
      <c r="R82" s="77">
        <v>2.2200000000000002</v>
      </c>
      <c r="S82" s="77">
        <v>11.06</v>
      </c>
      <c r="T82" s="77">
        <v>54.23</v>
      </c>
      <c r="U82" s="77">
        <v>54.23</v>
      </c>
    </row>
    <row r="83" spans="1:22" x14ac:dyDescent="0.25">
      <c r="A83" s="37" t="s">
        <v>222</v>
      </c>
      <c r="B83" s="81" t="s">
        <v>225</v>
      </c>
      <c r="C83" s="111">
        <v>6.39</v>
      </c>
      <c r="D83" s="111">
        <v>5.99</v>
      </c>
      <c r="E83" s="111">
        <v>6.26</v>
      </c>
      <c r="F83" s="111">
        <v>5.22</v>
      </c>
      <c r="G83" s="111">
        <v>5.8</v>
      </c>
      <c r="H83" s="111">
        <v>4.46</v>
      </c>
      <c r="I83" s="111">
        <v>4.03</v>
      </c>
      <c r="J83" s="111">
        <v>2.85</v>
      </c>
      <c r="K83" s="111">
        <v>2.79</v>
      </c>
      <c r="L83" s="111">
        <v>3.2</v>
      </c>
      <c r="M83" s="111">
        <v>1.93</v>
      </c>
      <c r="N83" s="111">
        <v>2.44</v>
      </c>
      <c r="O83" s="111">
        <v>1.1299999999999999</v>
      </c>
      <c r="P83" s="111">
        <v>1.98</v>
      </c>
      <c r="Q83" s="111">
        <v>1.7</v>
      </c>
      <c r="R83" s="111">
        <v>0.37</v>
      </c>
      <c r="S83" s="111">
        <v>0.85</v>
      </c>
      <c r="T83" s="111">
        <v>3.57</v>
      </c>
      <c r="U83" s="111">
        <v>3.57</v>
      </c>
      <c r="V83" s="37" t="s">
        <v>222</v>
      </c>
    </row>
    <row r="84" spans="1:22" x14ac:dyDescent="0.25">
      <c r="B84" s="81" t="s">
        <v>226</v>
      </c>
      <c r="C84" s="77">
        <v>3.54</v>
      </c>
      <c r="D84" s="77">
        <v>3.54</v>
      </c>
      <c r="E84" s="77">
        <v>3.54</v>
      </c>
      <c r="F84" s="77">
        <v>3.54</v>
      </c>
      <c r="G84" s="77">
        <v>3.54</v>
      </c>
      <c r="H84" s="77">
        <v>3.54</v>
      </c>
      <c r="I84" s="77">
        <v>3.54</v>
      </c>
      <c r="J84" s="77">
        <v>2.4</v>
      </c>
      <c r="K84" s="77">
        <v>2.4</v>
      </c>
      <c r="L84" s="77">
        <v>2.4</v>
      </c>
      <c r="M84" s="77">
        <v>2.4</v>
      </c>
      <c r="N84" s="77">
        <v>0.15</v>
      </c>
      <c r="O84" s="77">
        <v>0.15</v>
      </c>
      <c r="P84" s="77">
        <v>0.15</v>
      </c>
      <c r="Q84" s="77">
        <v>0.15</v>
      </c>
      <c r="R84" s="77">
        <v>0.15</v>
      </c>
      <c r="S84" s="77">
        <v>2.25</v>
      </c>
      <c r="T84" s="77">
        <v>3.47</v>
      </c>
      <c r="U84" s="77">
        <v>3.47</v>
      </c>
    </row>
    <row r="85" spans="1:22" x14ac:dyDescent="0.25">
      <c r="B85" s="81" t="s">
        <v>227</v>
      </c>
      <c r="C85" s="77">
        <v>0</v>
      </c>
      <c r="D85" s="77">
        <f>+C85</f>
        <v>0</v>
      </c>
      <c r="E85" s="77">
        <f t="shared" ref="E85:U85" si="9">+D85</f>
        <v>0</v>
      </c>
      <c r="F85" s="77">
        <f t="shared" si="9"/>
        <v>0</v>
      </c>
      <c r="G85" s="77">
        <f t="shared" si="9"/>
        <v>0</v>
      </c>
      <c r="H85" s="77">
        <f t="shared" si="9"/>
        <v>0</v>
      </c>
      <c r="I85" s="77">
        <f t="shared" si="9"/>
        <v>0</v>
      </c>
      <c r="J85" s="77">
        <f t="shared" si="9"/>
        <v>0</v>
      </c>
      <c r="K85" s="77">
        <f t="shared" si="9"/>
        <v>0</v>
      </c>
      <c r="L85" s="77">
        <f t="shared" si="9"/>
        <v>0</v>
      </c>
      <c r="M85" s="77">
        <f t="shared" si="9"/>
        <v>0</v>
      </c>
      <c r="N85" s="77">
        <f t="shared" si="9"/>
        <v>0</v>
      </c>
      <c r="O85" s="77">
        <f t="shared" si="9"/>
        <v>0</v>
      </c>
      <c r="P85" s="77">
        <f t="shared" si="9"/>
        <v>0</v>
      </c>
      <c r="Q85" s="77">
        <f t="shared" si="9"/>
        <v>0</v>
      </c>
      <c r="R85" s="77">
        <f t="shared" si="9"/>
        <v>0</v>
      </c>
      <c r="S85" s="77">
        <f t="shared" si="9"/>
        <v>0</v>
      </c>
      <c r="T85" s="77">
        <f t="shared" si="9"/>
        <v>0</v>
      </c>
      <c r="U85" s="77">
        <f t="shared" si="9"/>
        <v>0</v>
      </c>
    </row>
    <row r="86" spans="1:22" x14ac:dyDescent="0.25">
      <c r="B86" s="81"/>
    </row>
    <row r="87" spans="1:22" x14ac:dyDescent="0.25">
      <c r="A87" t="s">
        <v>422</v>
      </c>
      <c r="B87" s="81" t="s">
        <v>224</v>
      </c>
      <c r="C87" s="77">
        <v>90.85</v>
      </c>
      <c r="D87" s="77">
        <v>81.900000000000006</v>
      </c>
      <c r="E87" s="77">
        <v>82.73</v>
      </c>
      <c r="F87" s="77">
        <v>81.2</v>
      </c>
      <c r="G87" s="77">
        <v>77.55</v>
      </c>
      <c r="H87" s="77">
        <v>75.19</v>
      </c>
      <c r="I87" s="77">
        <v>54.72</v>
      </c>
      <c r="J87" s="77">
        <v>43.89</v>
      </c>
      <c r="K87" s="77">
        <v>43.3</v>
      </c>
      <c r="L87" s="77">
        <v>43.06</v>
      </c>
      <c r="M87" s="77">
        <v>32.35</v>
      </c>
      <c r="N87" s="77">
        <v>40.36</v>
      </c>
      <c r="O87" s="77">
        <v>23.41</v>
      </c>
      <c r="P87" s="77">
        <v>34.71</v>
      </c>
      <c r="Q87" s="77">
        <v>31.06</v>
      </c>
      <c r="R87" s="77">
        <v>11.28</v>
      </c>
      <c r="S87" s="77">
        <v>0</v>
      </c>
      <c r="T87" s="77">
        <v>43.17</v>
      </c>
      <c r="U87" s="77">
        <v>29.4</v>
      </c>
    </row>
    <row r="88" spans="1:22" x14ac:dyDescent="0.25">
      <c r="A88" s="37" t="s">
        <v>223</v>
      </c>
      <c r="B88" s="81" t="s">
        <v>225</v>
      </c>
      <c r="C88" s="111">
        <v>7.15</v>
      </c>
      <c r="D88" s="111">
        <v>6.47</v>
      </c>
      <c r="E88" s="111">
        <v>6.53</v>
      </c>
      <c r="F88" s="111">
        <v>6.41</v>
      </c>
      <c r="G88" s="111">
        <v>6.13</v>
      </c>
      <c r="H88" s="111">
        <v>5.95</v>
      </c>
      <c r="I88" s="111">
        <v>4.3899999999999997</v>
      </c>
      <c r="J88" s="111">
        <v>3.56</v>
      </c>
      <c r="K88" s="111">
        <v>3.51</v>
      </c>
      <c r="L88" s="111">
        <v>3.5</v>
      </c>
      <c r="M88" s="111">
        <v>2.66</v>
      </c>
      <c r="N88" s="111">
        <v>3.29</v>
      </c>
      <c r="O88" s="111">
        <v>1.99</v>
      </c>
      <c r="P88" s="111">
        <v>2.86</v>
      </c>
      <c r="Q88" s="111">
        <v>2.58</v>
      </c>
      <c r="R88" s="111">
        <v>1.07</v>
      </c>
      <c r="S88" s="111">
        <v>0</v>
      </c>
      <c r="T88" s="111">
        <v>2.72</v>
      </c>
      <c r="U88" s="111">
        <v>2.72</v>
      </c>
      <c r="V88" s="37" t="s">
        <v>223</v>
      </c>
    </row>
    <row r="89" spans="1:22" x14ac:dyDescent="0.25">
      <c r="B89" s="81" t="s">
        <v>226</v>
      </c>
      <c r="C89" s="77">
        <v>3.54</v>
      </c>
      <c r="D89" s="77">
        <v>3.54</v>
      </c>
      <c r="E89" s="77">
        <v>3.54</v>
      </c>
      <c r="F89" s="77">
        <v>3.54</v>
      </c>
      <c r="G89" s="77">
        <v>3.54</v>
      </c>
      <c r="H89" s="77">
        <v>3.54</v>
      </c>
      <c r="I89" s="77">
        <v>3.54</v>
      </c>
      <c r="J89" s="77">
        <v>2.4</v>
      </c>
      <c r="K89" s="77">
        <v>2.4</v>
      </c>
      <c r="L89" s="77">
        <v>2.4</v>
      </c>
      <c r="M89" s="77">
        <v>2.4</v>
      </c>
      <c r="N89" s="77">
        <v>0.15</v>
      </c>
      <c r="O89" s="77">
        <v>0.15</v>
      </c>
      <c r="P89" s="77">
        <v>0.15</v>
      </c>
      <c r="Q89" s="77">
        <v>0.15</v>
      </c>
      <c r="R89" s="77">
        <v>0.15</v>
      </c>
      <c r="S89" s="77">
        <v>0</v>
      </c>
      <c r="T89" s="77">
        <v>1.22</v>
      </c>
      <c r="U89" s="77">
        <v>1.22</v>
      </c>
    </row>
    <row r="90" spans="1:22" x14ac:dyDescent="0.25">
      <c r="B90" s="81" t="s">
        <v>227</v>
      </c>
      <c r="C90" s="77">
        <v>0</v>
      </c>
      <c r="D90" s="77">
        <v>0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1:22" x14ac:dyDescent="0.25">
      <c r="B91" s="81"/>
    </row>
    <row r="92" spans="1:22" x14ac:dyDescent="0.25">
      <c r="A92" t="s">
        <v>422</v>
      </c>
      <c r="B92" s="81" t="s">
        <v>224</v>
      </c>
      <c r="C92" s="77">
        <v>132.97</v>
      </c>
      <c r="D92" s="77">
        <v>128.26</v>
      </c>
      <c r="E92" s="77">
        <v>111.92</v>
      </c>
      <c r="F92" s="77">
        <v>116.15</v>
      </c>
      <c r="G92" s="77">
        <v>113.8</v>
      </c>
      <c r="H92" s="77">
        <v>109.33</v>
      </c>
      <c r="I92" s="77">
        <v>100.38</v>
      </c>
      <c r="J92" s="77">
        <v>86.14</v>
      </c>
      <c r="K92" s="77">
        <v>85.45</v>
      </c>
      <c r="L92" s="77">
        <v>86.73</v>
      </c>
      <c r="M92" s="77">
        <v>74.17</v>
      </c>
      <c r="N92" s="77">
        <v>80.709999999999994</v>
      </c>
      <c r="O92" s="77">
        <v>61.31</v>
      </c>
      <c r="P92" s="77">
        <v>43.77</v>
      </c>
      <c r="Q92" s="77">
        <v>45.06</v>
      </c>
      <c r="R92" s="77">
        <v>34.590000000000003</v>
      </c>
      <c r="S92" s="77">
        <v>49.43</v>
      </c>
      <c r="T92" s="77">
        <v>43.17</v>
      </c>
      <c r="U92" s="77">
        <v>43.17</v>
      </c>
    </row>
    <row r="93" spans="1:22" x14ac:dyDescent="0.25">
      <c r="A93" s="37">
        <v>17</v>
      </c>
      <c r="B93" s="81" t="s">
        <v>225</v>
      </c>
      <c r="C93" s="111">
        <v>10.37</v>
      </c>
      <c r="D93" s="111">
        <v>10.01</v>
      </c>
      <c r="E93" s="111">
        <v>8.76</v>
      </c>
      <c r="F93" s="111">
        <v>9.09</v>
      </c>
      <c r="G93" s="111">
        <v>8.91</v>
      </c>
      <c r="H93" s="111">
        <v>8.56</v>
      </c>
      <c r="I93" s="111">
        <v>7.88</v>
      </c>
      <c r="J93" s="111">
        <v>6.79</v>
      </c>
      <c r="K93" s="111">
        <v>6.74</v>
      </c>
      <c r="L93" s="111">
        <v>6.84</v>
      </c>
      <c r="M93" s="111">
        <v>5.88</v>
      </c>
      <c r="N93" s="111">
        <v>6.37</v>
      </c>
      <c r="O93" s="111">
        <v>4.8899999999999997</v>
      </c>
      <c r="P93" s="111">
        <v>3.55</v>
      </c>
      <c r="Q93" s="111">
        <v>3.65</v>
      </c>
      <c r="R93" s="111">
        <v>2.85</v>
      </c>
      <c r="S93" s="111">
        <v>3.78</v>
      </c>
      <c r="T93" s="111">
        <v>2.72</v>
      </c>
      <c r="U93" s="111">
        <v>2.72</v>
      </c>
      <c r="V93" s="37">
        <v>17</v>
      </c>
    </row>
    <row r="94" spans="1:22" x14ac:dyDescent="0.25">
      <c r="B94" s="81" t="s">
        <v>226</v>
      </c>
      <c r="C94" s="77">
        <v>3.54</v>
      </c>
      <c r="D94" s="77">
        <v>3.54</v>
      </c>
      <c r="E94" s="77">
        <v>3.54</v>
      </c>
      <c r="F94" s="77">
        <v>3.54</v>
      </c>
      <c r="G94" s="77">
        <v>3.54</v>
      </c>
      <c r="H94" s="77">
        <v>3.54</v>
      </c>
      <c r="I94" s="77">
        <v>3.54</v>
      </c>
      <c r="J94" s="77">
        <v>2.4</v>
      </c>
      <c r="K94" s="77">
        <v>2.4</v>
      </c>
      <c r="L94" s="77">
        <v>2.4</v>
      </c>
      <c r="M94" s="77">
        <v>2.4</v>
      </c>
      <c r="N94" s="77">
        <v>0.15</v>
      </c>
      <c r="O94" s="77">
        <v>0.15</v>
      </c>
      <c r="P94" s="77">
        <v>0.15</v>
      </c>
      <c r="Q94" s="77">
        <v>0.15</v>
      </c>
      <c r="R94" s="77">
        <v>0.15</v>
      </c>
      <c r="S94" s="77">
        <v>0</v>
      </c>
      <c r="T94" s="77">
        <v>1.22</v>
      </c>
      <c r="U94" s="77">
        <v>1.22</v>
      </c>
    </row>
    <row r="95" spans="1:22" x14ac:dyDescent="0.25">
      <c r="B95" s="81" t="s">
        <v>227</v>
      </c>
      <c r="C95" s="77">
        <v>0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</row>
  </sheetData>
  <pageMargins left="0.33" right="0.31" top="0.77" bottom="0.71" header="0.45" footer="0.5"/>
  <pageSetup scale="65" orientation="landscape" r:id="rId1"/>
  <headerFooter alignWithMargins="0">
    <oddHeader>&amp;C&amp;"Arial,Bold"&amp;11NNG
Rates and Fuel Costs</oddHeader>
    <oddFooter>&amp;R&amp;"Arial,Bold"&amp;8updated 3/8/00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5"/>
  <sheetViews>
    <sheetView workbookViewId="0">
      <pane xSplit="1" ySplit="8" topLeftCell="B32" activePane="bottomRight" state="frozen"/>
      <selection pane="topRight" activeCell="B1" sqref="B1"/>
      <selection pane="bottomLeft" activeCell="A9" sqref="A9"/>
      <selection pane="bottomRight" activeCell="H42" sqref="H42"/>
    </sheetView>
  </sheetViews>
  <sheetFormatPr defaultRowHeight="13.2" x14ac:dyDescent="0.25"/>
  <cols>
    <col min="1" max="1" width="10.33203125" customWidth="1"/>
  </cols>
  <sheetData>
    <row r="2" spans="1:41" x14ac:dyDescent="0.25">
      <c r="A2" s="22" t="s">
        <v>66</v>
      </c>
      <c r="B2" s="26"/>
      <c r="C2" s="27"/>
      <c r="F2" s="109">
        <v>37012</v>
      </c>
      <c r="G2" s="6" t="s">
        <v>218</v>
      </c>
    </row>
    <row r="4" spans="1:41" x14ac:dyDescent="0.25">
      <c r="A4" s="6" t="s">
        <v>219</v>
      </c>
      <c r="C4" s="68"/>
      <c r="D4" s="68"/>
    </row>
    <row r="6" spans="1:41" x14ac:dyDescent="0.25">
      <c r="B6" s="6" t="s">
        <v>4</v>
      </c>
    </row>
    <row r="7" spans="1:41" x14ac:dyDescent="0.25">
      <c r="B7" s="117" t="s">
        <v>152</v>
      </c>
      <c r="C7" s="118" t="s">
        <v>153</v>
      </c>
      <c r="D7" s="118" t="s">
        <v>154</v>
      </c>
      <c r="E7" s="118" t="s">
        <v>155</v>
      </c>
      <c r="F7" s="118" t="s">
        <v>156</v>
      </c>
      <c r="G7" s="118" t="s">
        <v>157</v>
      </c>
      <c r="H7" s="118" t="s">
        <v>158</v>
      </c>
      <c r="I7" s="118" t="s">
        <v>159</v>
      </c>
      <c r="J7" s="118" t="s">
        <v>160</v>
      </c>
      <c r="K7" s="118" t="s">
        <v>161</v>
      </c>
      <c r="L7" s="118" t="s">
        <v>162</v>
      </c>
      <c r="M7" s="118" t="s">
        <v>163</v>
      </c>
      <c r="N7" s="118" t="s">
        <v>164</v>
      </c>
      <c r="O7" s="118" t="s">
        <v>165</v>
      </c>
      <c r="P7" s="118" t="s">
        <v>166</v>
      </c>
      <c r="Q7" s="118" t="s">
        <v>167</v>
      </c>
      <c r="R7" s="119" t="s">
        <v>168</v>
      </c>
      <c r="S7" s="118" t="s">
        <v>169</v>
      </c>
      <c r="T7" s="118" t="s">
        <v>170</v>
      </c>
      <c r="U7" s="118" t="s">
        <v>171</v>
      </c>
      <c r="V7" s="118" t="s">
        <v>172</v>
      </c>
      <c r="W7" s="118" t="s">
        <v>173</v>
      </c>
      <c r="X7" s="118" t="s">
        <v>174</v>
      </c>
      <c r="Y7" s="118" t="s">
        <v>175</v>
      </c>
      <c r="Z7" s="118" t="s">
        <v>176</v>
      </c>
      <c r="AA7" s="118" t="s">
        <v>177</v>
      </c>
      <c r="AB7" s="118" t="s">
        <v>428</v>
      </c>
      <c r="AC7" s="118" t="s">
        <v>429</v>
      </c>
      <c r="AD7" s="118" t="s">
        <v>430</v>
      </c>
      <c r="AE7" s="118" t="s">
        <v>431</v>
      </c>
      <c r="AF7" s="118" t="s">
        <v>432</v>
      </c>
      <c r="AG7" s="118" t="s">
        <v>433</v>
      </c>
      <c r="AH7" s="118" t="s">
        <v>434</v>
      </c>
      <c r="AI7" s="118" t="s">
        <v>178</v>
      </c>
      <c r="AJ7" s="118" t="s">
        <v>435</v>
      </c>
      <c r="AK7" s="118" t="s">
        <v>179</v>
      </c>
      <c r="AL7" s="118" t="s">
        <v>180</v>
      </c>
      <c r="AM7" s="118" t="s">
        <v>436</v>
      </c>
      <c r="AN7" s="118" t="s">
        <v>437</v>
      </c>
    </row>
    <row r="8" spans="1:41" s="96" customFormat="1" x14ac:dyDescent="0.25">
      <c r="A8" s="69"/>
      <c r="B8" s="74">
        <v>1.014</v>
      </c>
      <c r="C8" s="75">
        <v>1.014</v>
      </c>
      <c r="D8" s="75">
        <v>1.014</v>
      </c>
      <c r="E8" s="75">
        <v>1.014</v>
      </c>
      <c r="F8" s="75">
        <v>1.014</v>
      </c>
      <c r="G8" s="75">
        <v>0.97199999999999998</v>
      </c>
      <c r="H8" s="75">
        <v>1.05</v>
      </c>
      <c r="I8" s="75">
        <v>1.05</v>
      </c>
      <c r="J8" s="75">
        <v>1.014</v>
      </c>
      <c r="K8" s="75">
        <v>1.014</v>
      </c>
      <c r="L8" s="75">
        <v>1.014</v>
      </c>
      <c r="M8" s="75">
        <v>1.014</v>
      </c>
      <c r="N8" s="75">
        <v>1.014</v>
      </c>
      <c r="O8" s="75">
        <v>1.04</v>
      </c>
      <c r="P8" s="75">
        <v>1.014</v>
      </c>
      <c r="Q8" s="75">
        <v>1.014</v>
      </c>
      <c r="R8" s="75">
        <v>1.014</v>
      </c>
      <c r="S8" s="75">
        <v>1.014</v>
      </c>
      <c r="T8" s="75">
        <v>1.014</v>
      </c>
      <c r="U8" s="75">
        <v>1.014</v>
      </c>
      <c r="V8" s="75">
        <v>1.014</v>
      </c>
      <c r="W8" s="75">
        <v>1.1599999999999999</v>
      </c>
      <c r="X8" s="75">
        <v>1.014</v>
      </c>
      <c r="Y8" s="75">
        <v>1.014</v>
      </c>
      <c r="Z8" s="75">
        <v>1.014</v>
      </c>
      <c r="AA8" s="75">
        <v>0.95599999999999996</v>
      </c>
      <c r="AB8" s="75">
        <v>1.014</v>
      </c>
      <c r="AC8" s="75">
        <v>1.014</v>
      </c>
      <c r="AD8" s="75">
        <v>1.014</v>
      </c>
      <c r="AE8" s="75">
        <v>1.014</v>
      </c>
      <c r="AF8" s="75">
        <v>1.014</v>
      </c>
      <c r="AG8" s="75">
        <v>1.014</v>
      </c>
      <c r="AH8" s="75">
        <v>1.014</v>
      </c>
      <c r="AI8" s="75">
        <v>1.014</v>
      </c>
      <c r="AJ8" s="75">
        <v>1.014</v>
      </c>
      <c r="AK8" s="75">
        <v>1.014</v>
      </c>
      <c r="AL8" s="75">
        <v>1.014</v>
      </c>
      <c r="AM8" s="75">
        <v>1.014</v>
      </c>
      <c r="AN8" s="75">
        <v>1.014</v>
      </c>
      <c r="AO8" s="124"/>
    </row>
    <row r="9" spans="1:41" x14ac:dyDescent="0.25">
      <c r="A9" s="6" t="s">
        <v>181</v>
      </c>
      <c r="B9" s="70"/>
      <c r="R9" s="96"/>
      <c r="T9" s="123"/>
      <c r="AL9" s="71"/>
    </row>
    <row r="10" spans="1:41" x14ac:dyDescent="0.25">
      <c r="B10" s="70"/>
      <c r="R10" s="96"/>
      <c r="T10" s="96"/>
      <c r="AL10" s="71"/>
    </row>
    <row r="11" spans="1:41" s="15" customFormat="1" x14ac:dyDescent="0.25">
      <c r="A11" s="16" t="s">
        <v>152</v>
      </c>
      <c r="B11" s="72">
        <v>0</v>
      </c>
      <c r="C11" s="73">
        <v>0</v>
      </c>
      <c r="D11" s="73"/>
      <c r="E11" s="73">
        <v>0</v>
      </c>
      <c r="F11" s="73"/>
      <c r="G11" s="73">
        <v>0</v>
      </c>
      <c r="H11" s="73">
        <v>0</v>
      </c>
      <c r="I11" s="73">
        <v>0</v>
      </c>
      <c r="J11" s="73"/>
      <c r="K11" s="73"/>
      <c r="L11" s="73"/>
      <c r="M11" s="73"/>
      <c r="N11" s="73"/>
      <c r="O11" s="73">
        <v>0</v>
      </c>
      <c r="P11" s="73">
        <v>0</v>
      </c>
      <c r="Q11" s="73"/>
      <c r="R11" s="115"/>
      <c r="S11" s="73"/>
      <c r="T11" s="115">
        <v>0</v>
      </c>
      <c r="U11" s="73"/>
      <c r="V11" s="73"/>
      <c r="W11" s="73"/>
      <c r="X11" s="73"/>
      <c r="Y11" s="73"/>
      <c r="Z11" s="73"/>
      <c r="AA11" s="73">
        <v>0</v>
      </c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N11" s="73"/>
    </row>
    <row r="12" spans="1:41" s="15" customFormat="1" x14ac:dyDescent="0.25">
      <c r="A12" s="66" t="s">
        <v>153</v>
      </c>
      <c r="B12" s="87">
        <v>1.4E-2</v>
      </c>
      <c r="C12" s="88">
        <v>0</v>
      </c>
      <c r="D12" s="88">
        <v>0</v>
      </c>
      <c r="E12" s="88">
        <v>0</v>
      </c>
      <c r="F12" s="88">
        <v>0</v>
      </c>
      <c r="G12" s="88">
        <v>6.0000000000000001E-3</v>
      </c>
      <c r="H12" s="88">
        <v>8.9999999999999993E-3</v>
      </c>
      <c r="I12" s="88">
        <v>5.0000000000000001E-3</v>
      </c>
      <c r="J12" s="88">
        <v>0</v>
      </c>
      <c r="K12" s="88">
        <v>0</v>
      </c>
      <c r="L12" s="88"/>
      <c r="M12" s="88">
        <v>0</v>
      </c>
      <c r="N12" s="88"/>
      <c r="O12" s="88">
        <v>8.0000000000000002E-3</v>
      </c>
      <c r="P12" s="88">
        <v>0</v>
      </c>
      <c r="Q12" s="88"/>
      <c r="R12" s="116">
        <v>0</v>
      </c>
      <c r="S12" s="88"/>
      <c r="T12" s="116">
        <v>0</v>
      </c>
      <c r="U12" s="88">
        <v>1E-3</v>
      </c>
      <c r="V12" s="88"/>
      <c r="W12" s="88">
        <v>8.9999999999999993E-3</v>
      </c>
      <c r="X12" s="88">
        <v>0</v>
      </c>
      <c r="Y12" s="88">
        <v>0</v>
      </c>
      <c r="Z12" s="88">
        <v>0</v>
      </c>
      <c r="AA12" s="88">
        <v>1.4E-2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114"/>
      <c r="AN12" s="88"/>
    </row>
    <row r="13" spans="1:41" s="15" customFormat="1" x14ac:dyDescent="0.25">
      <c r="A13" s="16" t="s">
        <v>182</v>
      </c>
      <c r="B13" s="72">
        <v>0.02</v>
      </c>
      <c r="C13" s="73">
        <v>6.0000000000000001E-3</v>
      </c>
      <c r="D13" s="73"/>
      <c r="E13" s="73">
        <v>0</v>
      </c>
      <c r="F13" s="73">
        <v>2E-3</v>
      </c>
      <c r="G13" s="73">
        <v>1.2E-2</v>
      </c>
      <c r="H13" s="73">
        <v>1.4999999999999999E-2</v>
      </c>
      <c r="I13" s="73">
        <v>1.0999999999999999E-2</v>
      </c>
      <c r="J13" s="73"/>
      <c r="K13" s="73">
        <v>3.0000000000000001E-3</v>
      </c>
      <c r="L13" s="73">
        <v>0</v>
      </c>
      <c r="M13" s="73"/>
      <c r="N13" s="73">
        <v>1E-3</v>
      </c>
      <c r="O13" s="73">
        <v>1.4E-2</v>
      </c>
      <c r="P13" s="73">
        <v>0</v>
      </c>
      <c r="Q13" s="73"/>
      <c r="R13" s="115"/>
      <c r="S13" s="73"/>
      <c r="T13" s="115"/>
      <c r="U13" s="73">
        <v>6.0000000000000001E-3</v>
      </c>
      <c r="V13" s="73"/>
      <c r="W13" s="73">
        <v>1.4999999999999999E-2</v>
      </c>
      <c r="X13" s="73">
        <v>2E-3</v>
      </c>
      <c r="Y13" s="73">
        <v>1E-3</v>
      </c>
      <c r="Z13" s="73">
        <v>6.0000000000000001E-3</v>
      </c>
      <c r="AA13" s="73">
        <v>0.02</v>
      </c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>
        <v>4.0000000000000001E-3</v>
      </c>
      <c r="AN13" s="73"/>
    </row>
    <row r="14" spans="1:41" s="15" customFormat="1" x14ac:dyDescent="0.25">
      <c r="A14" s="84" t="s">
        <v>183</v>
      </c>
      <c r="B14" s="85">
        <v>2.5000000000000001E-2</v>
      </c>
      <c r="C14" s="88">
        <v>8.9999999999999993E-3</v>
      </c>
      <c r="D14" s="88">
        <v>2E-3</v>
      </c>
      <c r="E14" s="86">
        <v>0</v>
      </c>
      <c r="F14" s="88">
        <v>4.0000000000000001E-3</v>
      </c>
      <c r="G14" s="88">
        <v>1.2999999999999999E-2</v>
      </c>
      <c r="H14" s="88">
        <v>1.6E-2</v>
      </c>
      <c r="I14" s="88">
        <v>1.2999999999999999E-2</v>
      </c>
      <c r="J14" s="88">
        <v>7.0000000000000001E-3</v>
      </c>
      <c r="K14" s="88">
        <v>4.0000000000000001E-3</v>
      </c>
      <c r="L14" s="88">
        <v>1E-3</v>
      </c>
      <c r="M14" s="88">
        <v>5.0000000000000001E-3</v>
      </c>
      <c r="N14" s="88">
        <v>3.0000000000000001E-3</v>
      </c>
      <c r="O14" s="88">
        <v>1.6E-2</v>
      </c>
      <c r="P14" s="88">
        <v>0</v>
      </c>
      <c r="Q14" s="88">
        <v>0</v>
      </c>
      <c r="R14" s="116">
        <v>0</v>
      </c>
      <c r="S14" s="88"/>
      <c r="T14" s="116">
        <v>0</v>
      </c>
      <c r="U14" s="88">
        <v>8.0000000000000002E-3</v>
      </c>
      <c r="V14" s="88">
        <v>1.0999999999999999E-2</v>
      </c>
      <c r="W14" s="88">
        <v>1.6E-2</v>
      </c>
      <c r="X14" s="88">
        <v>4.0000000000000001E-3</v>
      </c>
      <c r="Y14" s="88">
        <v>3.0000000000000001E-3</v>
      </c>
      <c r="Z14" s="88">
        <v>8.0000000000000002E-3</v>
      </c>
      <c r="AA14" s="88">
        <v>2.1000000000000001E-2</v>
      </c>
      <c r="AB14" s="88"/>
      <c r="AC14" s="88"/>
      <c r="AD14" s="88"/>
      <c r="AE14" s="88"/>
      <c r="AF14" s="88"/>
      <c r="AG14" s="88"/>
      <c r="AH14" s="88"/>
      <c r="AI14" s="88">
        <v>0</v>
      </c>
      <c r="AJ14" s="88"/>
      <c r="AK14" s="88">
        <v>4.0000000000000001E-3</v>
      </c>
      <c r="AL14" s="88">
        <v>6.0000000000000001E-3</v>
      </c>
      <c r="AM14" s="114"/>
      <c r="AN14" s="88"/>
    </row>
    <row r="15" spans="1:41" s="15" customFormat="1" x14ac:dyDescent="0.25">
      <c r="A15" s="16" t="s">
        <v>184</v>
      </c>
      <c r="B15" s="72">
        <v>1.7999999999999999E-2</v>
      </c>
      <c r="C15" s="73">
        <v>4.0000000000000001E-3</v>
      </c>
      <c r="D15" s="73">
        <v>0</v>
      </c>
      <c r="E15" s="73">
        <v>0</v>
      </c>
      <c r="F15" s="73">
        <v>0</v>
      </c>
      <c r="G15" s="73">
        <v>0.01</v>
      </c>
      <c r="H15" s="73">
        <v>1.2999999999999999E-2</v>
      </c>
      <c r="I15" s="73">
        <v>8.9999999999999993E-3</v>
      </c>
      <c r="J15" s="73">
        <v>3.0000000000000001E-3</v>
      </c>
      <c r="K15" s="73">
        <v>1E-3</v>
      </c>
      <c r="L15" s="73">
        <v>0</v>
      </c>
      <c r="M15" s="73">
        <v>1E-3</v>
      </c>
      <c r="N15" s="73">
        <v>0</v>
      </c>
      <c r="O15" s="73">
        <v>1.2E-2</v>
      </c>
      <c r="P15" s="73">
        <v>0</v>
      </c>
      <c r="Q15" s="73"/>
      <c r="R15" s="115"/>
      <c r="S15" s="73"/>
      <c r="T15" s="115">
        <v>0</v>
      </c>
      <c r="U15" s="73">
        <v>4.0000000000000001E-3</v>
      </c>
      <c r="V15" s="73">
        <v>7.0000000000000001E-3</v>
      </c>
      <c r="W15" s="73">
        <v>1.2999999999999999E-2</v>
      </c>
      <c r="X15" s="73">
        <v>0</v>
      </c>
      <c r="Y15" s="73">
        <v>0</v>
      </c>
      <c r="Z15" s="73">
        <v>4.0000000000000001E-3</v>
      </c>
      <c r="AA15" s="73">
        <v>1.7999999999999999E-2</v>
      </c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>
        <v>2E-3</v>
      </c>
      <c r="AM15" s="73">
        <v>0</v>
      </c>
      <c r="AN15" s="73"/>
    </row>
    <row r="16" spans="1:41" s="15" customFormat="1" x14ac:dyDescent="0.25">
      <c r="A16" s="66" t="s">
        <v>185</v>
      </c>
      <c r="B16" s="87">
        <v>8.0000000000000002E-3</v>
      </c>
      <c r="C16" s="88"/>
      <c r="D16" s="88"/>
      <c r="E16" s="88">
        <v>0</v>
      </c>
      <c r="F16" s="88"/>
      <c r="G16" s="88">
        <v>0</v>
      </c>
      <c r="H16" s="88">
        <v>3.0000000000000001E-3</v>
      </c>
      <c r="I16" s="88">
        <v>0</v>
      </c>
      <c r="J16" s="88"/>
      <c r="K16" s="88"/>
      <c r="L16" s="88"/>
      <c r="M16" s="88"/>
      <c r="N16" s="88"/>
      <c r="O16" s="88">
        <v>2E-3</v>
      </c>
      <c r="P16" s="88">
        <v>0</v>
      </c>
      <c r="Q16" s="88">
        <v>0</v>
      </c>
      <c r="R16" s="116"/>
      <c r="S16" s="88"/>
      <c r="T16" s="116"/>
      <c r="U16" s="88">
        <v>0</v>
      </c>
      <c r="V16" s="88">
        <v>0</v>
      </c>
      <c r="W16" s="88">
        <v>3.0000000000000001E-3</v>
      </c>
      <c r="X16" s="88"/>
      <c r="Y16" s="88"/>
      <c r="Z16" s="88">
        <v>0</v>
      </c>
      <c r="AA16" s="88">
        <v>8.0000000000000002E-3</v>
      </c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114"/>
      <c r="AN16" s="88"/>
    </row>
    <row r="17" spans="1:40" s="15" customFormat="1" x14ac:dyDescent="0.25">
      <c r="A17" s="16" t="s">
        <v>186</v>
      </c>
      <c r="B17" s="72">
        <v>5.0000000000000001E-3</v>
      </c>
      <c r="C17" s="73"/>
      <c r="D17" s="73"/>
      <c r="E17" s="73"/>
      <c r="F17" s="73"/>
      <c r="G17" s="73">
        <v>0</v>
      </c>
      <c r="H17" s="73"/>
      <c r="I17" s="73">
        <v>0</v>
      </c>
      <c r="J17" s="73"/>
      <c r="K17" s="73"/>
      <c r="L17" s="73"/>
      <c r="M17" s="73"/>
      <c r="N17" s="73"/>
      <c r="O17" s="73">
        <v>0</v>
      </c>
      <c r="P17" s="73">
        <v>0</v>
      </c>
      <c r="Q17" s="73"/>
      <c r="R17" s="115"/>
      <c r="S17" s="73"/>
      <c r="T17" s="115"/>
      <c r="U17" s="73"/>
      <c r="V17" s="73">
        <v>0</v>
      </c>
      <c r="W17" s="73">
        <v>0</v>
      </c>
      <c r="X17" s="73"/>
      <c r="Y17" s="73"/>
      <c r="Z17" s="73">
        <v>0</v>
      </c>
      <c r="AA17" s="73">
        <v>5.0000000000000001E-3</v>
      </c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N17" s="73"/>
    </row>
    <row r="18" spans="1:40" s="15" customFormat="1" x14ac:dyDescent="0.25">
      <c r="A18" s="66" t="s">
        <v>187</v>
      </c>
      <c r="B18" s="87">
        <v>8.9999999999999993E-3</v>
      </c>
      <c r="C18" s="88">
        <v>0</v>
      </c>
      <c r="D18" s="88"/>
      <c r="E18" s="88">
        <v>0</v>
      </c>
      <c r="F18" s="88">
        <v>0</v>
      </c>
      <c r="G18" s="88">
        <v>1E-3</v>
      </c>
      <c r="H18" s="88">
        <v>4.0000000000000001E-3</v>
      </c>
      <c r="I18" s="88">
        <v>0</v>
      </c>
      <c r="J18" s="88"/>
      <c r="K18" s="88"/>
      <c r="L18" s="88"/>
      <c r="M18" s="88"/>
      <c r="N18" s="88"/>
      <c r="O18" s="88">
        <v>3.0000000000000001E-3</v>
      </c>
      <c r="P18" s="88">
        <v>0</v>
      </c>
      <c r="Q18" s="88"/>
      <c r="R18" s="116"/>
      <c r="S18" s="88">
        <v>0</v>
      </c>
      <c r="T18" s="116"/>
      <c r="U18" s="88">
        <v>0</v>
      </c>
      <c r="V18" s="88"/>
      <c r="W18" s="88">
        <v>4.0000000000000001E-3</v>
      </c>
      <c r="X18" s="88">
        <v>0</v>
      </c>
      <c r="Y18" s="88"/>
      <c r="Z18" s="88">
        <v>0</v>
      </c>
      <c r="AA18" s="88">
        <v>8.9999999999999993E-3</v>
      </c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114"/>
      <c r="AN18" s="88"/>
    </row>
    <row r="19" spans="1:40" s="15" customFormat="1" x14ac:dyDescent="0.25">
      <c r="A19" s="16" t="s">
        <v>188</v>
      </c>
      <c r="B19" s="72">
        <v>1.4E-2</v>
      </c>
      <c r="C19" s="73">
        <v>0</v>
      </c>
      <c r="D19" s="73"/>
      <c r="E19" s="73">
        <v>0</v>
      </c>
      <c r="F19" s="73">
        <v>0</v>
      </c>
      <c r="G19" s="73">
        <v>6.0000000000000001E-3</v>
      </c>
      <c r="H19" s="73"/>
      <c r="I19" s="73">
        <v>6.0000000000000001E-3</v>
      </c>
      <c r="J19" s="73"/>
      <c r="K19" s="73"/>
      <c r="L19" s="73"/>
      <c r="M19" s="73">
        <v>0</v>
      </c>
      <c r="N19" s="73"/>
      <c r="O19" s="73">
        <v>8.0000000000000002E-3</v>
      </c>
      <c r="P19" s="73"/>
      <c r="Q19" s="73"/>
      <c r="R19" s="115"/>
      <c r="S19" s="73"/>
      <c r="T19" s="115"/>
      <c r="U19" s="73"/>
      <c r="V19" s="73"/>
      <c r="W19" s="73">
        <v>8.9999999999999993E-3</v>
      </c>
      <c r="X19" s="73"/>
      <c r="Y19" s="73">
        <v>0</v>
      </c>
      <c r="Z19" s="73">
        <v>1E-3</v>
      </c>
      <c r="AA19" s="73">
        <v>1.4E-2</v>
      </c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N19" s="73"/>
    </row>
    <row r="20" spans="1:40" s="15" customFormat="1" x14ac:dyDescent="0.25">
      <c r="A20" s="66" t="s">
        <v>189</v>
      </c>
      <c r="B20" s="87">
        <v>1.7000000000000001E-2</v>
      </c>
      <c r="C20" s="88"/>
      <c r="D20" s="88"/>
      <c r="E20" s="88">
        <v>0</v>
      </c>
      <c r="F20" s="88"/>
      <c r="G20" s="88">
        <v>8.9999999999999993E-3</v>
      </c>
      <c r="H20" s="88"/>
      <c r="I20" s="88">
        <v>8.0000000000000002E-3</v>
      </c>
      <c r="J20" s="88">
        <v>3.0000000000000001E-3</v>
      </c>
      <c r="K20" s="88"/>
      <c r="L20" s="88">
        <v>0</v>
      </c>
      <c r="M20" s="88">
        <v>1E-3</v>
      </c>
      <c r="N20" s="88"/>
      <c r="O20" s="88"/>
      <c r="P20" s="88"/>
      <c r="Q20" s="88"/>
      <c r="R20" s="116"/>
      <c r="S20" s="88"/>
      <c r="T20" s="116"/>
      <c r="U20" s="88">
        <v>4.0000000000000001E-3</v>
      </c>
      <c r="V20" s="88">
        <v>6.0000000000000001E-3</v>
      </c>
      <c r="W20" s="88">
        <v>1.2E-2</v>
      </c>
      <c r="X20" s="88">
        <v>0</v>
      </c>
      <c r="Y20" s="88"/>
      <c r="Z20" s="88"/>
      <c r="AA20" s="88">
        <v>1.7000000000000001E-2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114"/>
      <c r="AN20" s="88"/>
    </row>
    <row r="21" spans="1:40" s="15" customFormat="1" x14ac:dyDescent="0.25">
      <c r="A21" s="16" t="s">
        <v>190</v>
      </c>
      <c r="B21" s="72">
        <v>0.02</v>
      </c>
      <c r="C21" s="73">
        <v>7.0000000000000001E-3</v>
      </c>
      <c r="D21" s="73">
        <v>1E-3</v>
      </c>
      <c r="E21" s="73"/>
      <c r="F21" s="73"/>
      <c r="G21" s="73">
        <v>1.2E-2</v>
      </c>
      <c r="H21" s="73">
        <v>1.4999999999999999E-2</v>
      </c>
      <c r="I21" s="73">
        <v>1.2E-2</v>
      </c>
      <c r="J21" s="73"/>
      <c r="K21" s="73"/>
      <c r="L21" s="73"/>
      <c r="M21" s="73"/>
      <c r="N21" s="73">
        <v>2E-3</v>
      </c>
      <c r="O21" s="73">
        <v>1.4E-2</v>
      </c>
      <c r="P21" s="73"/>
      <c r="Q21" s="73"/>
      <c r="R21" s="115"/>
      <c r="S21" s="73"/>
      <c r="T21" s="115"/>
      <c r="U21" s="73"/>
      <c r="V21" s="73"/>
      <c r="W21" s="73">
        <v>1.4999999999999999E-2</v>
      </c>
      <c r="X21" s="73"/>
      <c r="Y21" s="73">
        <v>2E-3</v>
      </c>
      <c r="Z21" s="73"/>
      <c r="AA21" s="73">
        <v>0.02</v>
      </c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N21" s="73"/>
    </row>
    <row r="22" spans="1:40" s="15" customFormat="1" x14ac:dyDescent="0.25">
      <c r="A22" s="66" t="s">
        <v>191</v>
      </c>
      <c r="B22" s="87">
        <v>1.6E-2</v>
      </c>
      <c r="C22" s="88">
        <v>2E-3</v>
      </c>
      <c r="D22" s="88"/>
      <c r="E22" s="88"/>
      <c r="F22" s="88">
        <v>0</v>
      </c>
      <c r="G22" s="88">
        <v>8.0000000000000002E-3</v>
      </c>
      <c r="H22" s="88"/>
      <c r="I22" s="88">
        <v>8.0000000000000002E-3</v>
      </c>
      <c r="J22" s="88">
        <v>2E-3</v>
      </c>
      <c r="K22" s="88">
        <v>0</v>
      </c>
      <c r="L22" s="88"/>
      <c r="M22" s="88"/>
      <c r="N22" s="88"/>
      <c r="O22" s="88">
        <v>0.01</v>
      </c>
      <c r="P22" s="88"/>
      <c r="Q22" s="88"/>
      <c r="R22" s="116"/>
      <c r="S22" s="88"/>
      <c r="T22" s="116"/>
      <c r="U22" s="88">
        <v>3.0000000000000001E-3</v>
      </c>
      <c r="V22" s="88">
        <v>5.0000000000000001E-3</v>
      </c>
      <c r="W22" s="88">
        <v>1.0999999999999999E-2</v>
      </c>
      <c r="X22" s="88">
        <v>0</v>
      </c>
      <c r="Y22" s="88"/>
      <c r="Z22" s="88"/>
      <c r="AA22" s="88">
        <v>1.6E-2</v>
      </c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>
        <v>0</v>
      </c>
      <c r="AM22" s="114"/>
      <c r="AN22" s="88"/>
    </row>
    <row r="23" spans="1:40" s="15" customFormat="1" x14ac:dyDescent="0.25">
      <c r="A23" s="16" t="s">
        <v>192</v>
      </c>
      <c r="B23" s="72">
        <v>1.7999999999999999E-2</v>
      </c>
      <c r="C23" s="73">
        <v>4.0000000000000001E-3</v>
      </c>
      <c r="D23" s="73">
        <v>0</v>
      </c>
      <c r="E23" s="73">
        <v>0</v>
      </c>
      <c r="F23" s="73">
        <v>1E-3</v>
      </c>
      <c r="G23" s="73">
        <v>0.01</v>
      </c>
      <c r="H23" s="73"/>
      <c r="I23" s="73">
        <v>0.01</v>
      </c>
      <c r="J23" s="73"/>
      <c r="K23" s="73"/>
      <c r="L23" s="73">
        <v>0</v>
      </c>
      <c r="M23" s="73"/>
      <c r="N23" s="73"/>
      <c r="O23" s="73">
        <v>1.2E-2</v>
      </c>
      <c r="P23" s="73"/>
      <c r="Q23" s="73"/>
      <c r="R23" s="115"/>
      <c r="S23" s="73"/>
      <c r="T23" s="115"/>
      <c r="U23" s="73">
        <v>5.0000000000000001E-3</v>
      </c>
      <c r="V23" s="73"/>
      <c r="W23" s="73">
        <v>1.2999999999999999E-2</v>
      </c>
      <c r="X23" s="73">
        <v>1E-3</v>
      </c>
      <c r="Y23" s="73">
        <v>0</v>
      </c>
      <c r="Z23" s="73">
        <v>5.0000000000000001E-3</v>
      </c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N23" s="73"/>
    </row>
    <row r="24" spans="1:40" s="15" customFormat="1" x14ac:dyDescent="0.25">
      <c r="A24" s="66" t="s">
        <v>193</v>
      </c>
      <c r="B24" s="87">
        <v>6.0000000000000001E-3</v>
      </c>
      <c r="C24" s="88"/>
      <c r="D24" s="88"/>
      <c r="E24" s="88">
        <v>0</v>
      </c>
      <c r="F24" s="88"/>
      <c r="G24" s="88">
        <v>0</v>
      </c>
      <c r="H24" s="88"/>
      <c r="I24" s="88">
        <v>0</v>
      </c>
      <c r="J24" s="88"/>
      <c r="K24" s="88"/>
      <c r="L24" s="88"/>
      <c r="M24" s="88"/>
      <c r="N24" s="88"/>
      <c r="O24" s="88">
        <v>0</v>
      </c>
      <c r="P24" s="88"/>
      <c r="Q24" s="88"/>
      <c r="R24" s="116"/>
      <c r="S24" s="88"/>
      <c r="T24" s="116"/>
      <c r="U24" s="88"/>
      <c r="V24" s="88"/>
      <c r="W24" s="88">
        <v>1E-3</v>
      </c>
      <c r="X24" s="88"/>
      <c r="Y24" s="88"/>
      <c r="Z24" s="88"/>
      <c r="AA24" s="88">
        <v>6.0000000000000001E-3</v>
      </c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114"/>
      <c r="AN24" s="88"/>
    </row>
    <row r="25" spans="1:40" s="15" customFormat="1" x14ac:dyDescent="0.25">
      <c r="A25" s="84" t="s">
        <v>194</v>
      </c>
      <c r="B25" s="85">
        <v>2.9000000000000001E-2</v>
      </c>
      <c r="C25" s="86">
        <v>1.2999999999999999E-2</v>
      </c>
      <c r="D25" s="86">
        <v>7.0000000000000001E-3</v>
      </c>
      <c r="E25" s="86">
        <v>4.0000000000000001E-3</v>
      </c>
      <c r="F25" s="73">
        <v>8.0000000000000002E-3</v>
      </c>
      <c r="G25" s="73">
        <v>1.7000000000000001E-2</v>
      </c>
      <c r="H25" s="73">
        <v>0.02</v>
      </c>
      <c r="I25" s="73">
        <v>1.7000000000000001E-2</v>
      </c>
      <c r="J25" s="73"/>
      <c r="K25" s="73"/>
      <c r="L25" s="73"/>
      <c r="M25" s="73"/>
      <c r="N25" s="73"/>
      <c r="O25" s="73">
        <v>1.9E-2</v>
      </c>
      <c r="P25" s="73">
        <v>0</v>
      </c>
      <c r="Q25" s="73">
        <v>2E-3</v>
      </c>
      <c r="R25" s="115"/>
      <c r="S25" s="73">
        <v>1E-3</v>
      </c>
      <c r="T25" s="115">
        <v>2E-3</v>
      </c>
      <c r="U25" s="73">
        <v>1.2E-2</v>
      </c>
      <c r="V25" s="73">
        <v>1.4E-2</v>
      </c>
      <c r="W25" s="73">
        <v>0.02</v>
      </c>
      <c r="X25" s="73">
        <v>8.0000000000000002E-3</v>
      </c>
      <c r="Y25" s="73">
        <v>6.0000000000000001E-3</v>
      </c>
      <c r="Z25" s="73">
        <v>1.2E-2</v>
      </c>
      <c r="AA25" s="73">
        <v>2.5000000000000001E-2</v>
      </c>
      <c r="AB25" s="73"/>
      <c r="AC25" s="73"/>
      <c r="AD25" s="73"/>
      <c r="AE25" s="73"/>
      <c r="AF25" s="73"/>
      <c r="AG25" s="73">
        <v>0</v>
      </c>
      <c r="AH25" s="73"/>
      <c r="AI25" s="73"/>
      <c r="AJ25" s="73"/>
      <c r="AK25" s="73"/>
      <c r="AL25" s="73">
        <v>0.01</v>
      </c>
      <c r="AN25" s="73"/>
    </row>
    <row r="26" spans="1:40" s="15" customFormat="1" x14ac:dyDescent="0.25">
      <c r="A26" s="66" t="s">
        <v>195</v>
      </c>
      <c r="B26" s="87">
        <v>2.3E-2</v>
      </c>
      <c r="C26" s="88"/>
      <c r="D26" s="88"/>
      <c r="E26" s="88">
        <v>2E-3</v>
      </c>
      <c r="F26" s="88">
        <v>6.0000000000000001E-3</v>
      </c>
      <c r="G26" s="88"/>
      <c r="H26" s="88"/>
      <c r="I26" s="88"/>
      <c r="J26" s="88"/>
      <c r="K26" s="88"/>
      <c r="L26" s="88"/>
      <c r="M26" s="88"/>
      <c r="N26" s="88"/>
      <c r="O26" s="88"/>
      <c r="P26" s="88">
        <v>0</v>
      </c>
      <c r="Q26" s="88"/>
      <c r="R26" s="116"/>
      <c r="S26" s="88"/>
      <c r="T26" s="116">
        <v>0</v>
      </c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>
        <v>0</v>
      </c>
      <c r="AG26" s="88"/>
      <c r="AH26" s="88"/>
      <c r="AI26" s="88"/>
      <c r="AJ26" s="88"/>
      <c r="AK26" s="88"/>
      <c r="AL26" s="88"/>
      <c r="AM26" s="114"/>
      <c r="AN26" s="88"/>
    </row>
    <row r="27" spans="1:40" s="15" customFormat="1" x14ac:dyDescent="0.25">
      <c r="A27" s="33" t="s">
        <v>196</v>
      </c>
      <c r="B27" s="72">
        <v>2.4E-2</v>
      </c>
      <c r="C27" s="115"/>
      <c r="D27" s="115"/>
      <c r="E27" s="115"/>
      <c r="F27" s="115"/>
      <c r="G27" s="115">
        <v>1.6E-2</v>
      </c>
      <c r="H27" s="115"/>
      <c r="I27" s="115"/>
      <c r="J27" s="115"/>
      <c r="K27" s="115"/>
      <c r="L27" s="115"/>
      <c r="M27" s="115"/>
      <c r="N27" s="115"/>
      <c r="O27" s="115"/>
      <c r="P27" s="115">
        <v>0</v>
      </c>
      <c r="Q27" s="115">
        <v>1E-3</v>
      </c>
      <c r="R27" s="115"/>
      <c r="S27" s="115"/>
      <c r="T27" s="115">
        <v>1E-3</v>
      </c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35"/>
      <c r="AN27" s="115"/>
    </row>
    <row r="28" spans="1:40" s="15" customFormat="1" x14ac:dyDescent="0.25">
      <c r="A28" s="66" t="s">
        <v>197</v>
      </c>
      <c r="B28" s="87">
        <v>2.5000000000000001E-2</v>
      </c>
      <c r="C28" s="88">
        <v>1.0999999999999999E-2</v>
      </c>
      <c r="D28" s="88"/>
      <c r="E28" s="88">
        <v>3.0000000000000001E-3</v>
      </c>
      <c r="F28" s="88">
        <v>7.0000000000000001E-3</v>
      </c>
      <c r="G28" s="88">
        <v>1.7000000000000001E-2</v>
      </c>
      <c r="H28" s="88"/>
      <c r="I28" s="88"/>
      <c r="J28" s="88"/>
      <c r="K28" s="88"/>
      <c r="L28" s="88"/>
      <c r="M28" s="88"/>
      <c r="N28" s="88"/>
      <c r="O28" s="88">
        <v>1.9E-2</v>
      </c>
      <c r="P28" s="88">
        <v>0</v>
      </c>
      <c r="Q28" s="88">
        <v>1E-3</v>
      </c>
      <c r="R28" s="116">
        <v>1E-3</v>
      </c>
      <c r="S28" s="88"/>
      <c r="T28" s="116">
        <v>1E-3</v>
      </c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114"/>
      <c r="AN28" s="88"/>
    </row>
    <row r="29" spans="1:40" s="15" customFormat="1" x14ac:dyDescent="0.25">
      <c r="A29" s="16" t="s">
        <v>198</v>
      </c>
      <c r="B29" s="72">
        <v>2.3E-2</v>
      </c>
      <c r="C29" s="73">
        <v>8.9999999999999993E-3</v>
      </c>
      <c r="D29" s="73">
        <v>3.0000000000000001E-3</v>
      </c>
      <c r="E29" s="73">
        <v>2E-3</v>
      </c>
      <c r="F29" s="73">
        <v>5.0000000000000001E-3</v>
      </c>
      <c r="G29" s="73">
        <v>1.4999999999999999E-2</v>
      </c>
      <c r="H29" s="73">
        <v>1.7999999999999999E-2</v>
      </c>
      <c r="I29" s="73">
        <v>1.4E-2</v>
      </c>
      <c r="J29" s="73"/>
      <c r="K29" s="73">
        <v>6.0000000000000001E-3</v>
      </c>
      <c r="L29" s="73">
        <v>3.0000000000000001E-3</v>
      </c>
      <c r="M29" s="73"/>
      <c r="N29" s="73"/>
      <c r="O29" s="73">
        <v>1.7000000000000001E-2</v>
      </c>
      <c r="P29" s="73">
        <v>0</v>
      </c>
      <c r="Q29" s="73"/>
      <c r="R29" s="115"/>
      <c r="S29" s="73">
        <v>0</v>
      </c>
      <c r="T29" s="115"/>
      <c r="U29" s="73"/>
      <c r="V29" s="73"/>
      <c r="W29" s="73">
        <v>1.7999999999999999E-2</v>
      </c>
      <c r="X29" s="73"/>
      <c r="Y29" s="73"/>
      <c r="Z29" s="73">
        <v>8.9999999999999993E-3</v>
      </c>
      <c r="AA29" s="73">
        <v>2.3E-2</v>
      </c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>
        <v>7.0000000000000001E-3</v>
      </c>
      <c r="AN29" s="73"/>
    </row>
    <row r="30" spans="1:40" s="15" customFormat="1" x14ac:dyDescent="0.25">
      <c r="A30" s="66" t="s">
        <v>199</v>
      </c>
      <c r="B30" s="87">
        <v>1.2999999999999999E-2</v>
      </c>
      <c r="C30" s="88">
        <v>0</v>
      </c>
      <c r="D30" s="88"/>
      <c r="E30" s="88"/>
      <c r="F30" s="88"/>
      <c r="G30" s="88">
        <v>5.0000000000000001E-3</v>
      </c>
      <c r="H30" s="88">
        <v>8.0000000000000002E-3</v>
      </c>
      <c r="I30" s="88">
        <v>5.0000000000000001E-3</v>
      </c>
      <c r="J30" s="88"/>
      <c r="K30" s="88"/>
      <c r="L30" s="88"/>
      <c r="M30" s="88"/>
      <c r="N30" s="88"/>
      <c r="O30" s="88">
        <v>7.0000000000000001E-3</v>
      </c>
      <c r="P30" s="88"/>
      <c r="Q30" s="88"/>
      <c r="R30" s="116"/>
      <c r="S30" s="88"/>
      <c r="T30" s="116"/>
      <c r="U30" s="88">
        <v>0</v>
      </c>
      <c r="V30" s="88">
        <v>2E-3</v>
      </c>
      <c r="W30" s="88">
        <v>8.0000000000000002E-3</v>
      </c>
      <c r="X30" s="88"/>
      <c r="Y30" s="88"/>
      <c r="Z30" s="88">
        <v>0</v>
      </c>
      <c r="AA30" s="88">
        <v>1.2999999999999999E-2</v>
      </c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114"/>
      <c r="AN30" s="88"/>
    </row>
    <row r="31" spans="1:40" s="15" customFormat="1" x14ac:dyDescent="0.25">
      <c r="A31" s="16" t="s">
        <v>200</v>
      </c>
      <c r="B31" s="72">
        <v>1.0999999999999999E-2</v>
      </c>
      <c r="C31" s="73">
        <v>0</v>
      </c>
      <c r="D31" s="73"/>
      <c r="E31" s="73"/>
      <c r="F31" s="73"/>
      <c r="G31" s="73">
        <v>3.0000000000000001E-3</v>
      </c>
      <c r="H31" s="73">
        <v>6.0000000000000001E-3</v>
      </c>
      <c r="I31" s="73">
        <v>2E-3</v>
      </c>
      <c r="J31" s="73"/>
      <c r="K31" s="73"/>
      <c r="L31" s="73"/>
      <c r="M31" s="73"/>
      <c r="N31" s="73"/>
      <c r="O31" s="73">
        <v>5.0000000000000001E-3</v>
      </c>
      <c r="P31" s="73"/>
      <c r="Q31" s="73"/>
      <c r="R31" s="115"/>
      <c r="S31" s="73"/>
      <c r="T31" s="115"/>
      <c r="U31" s="73">
        <v>0</v>
      </c>
      <c r="V31" s="73">
        <v>0</v>
      </c>
      <c r="W31" s="73">
        <v>6.0000000000000001E-3</v>
      </c>
      <c r="X31" s="73"/>
      <c r="Y31" s="73"/>
      <c r="Z31" s="73"/>
      <c r="AA31" s="73">
        <v>1.0999999999999999E-2</v>
      </c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N31" s="73"/>
    </row>
    <row r="32" spans="1:40" s="15" customFormat="1" x14ac:dyDescent="0.25">
      <c r="A32" s="66" t="s">
        <v>201</v>
      </c>
      <c r="B32" s="87">
        <v>5.0000000000000001E-3</v>
      </c>
      <c r="C32" s="88">
        <v>0</v>
      </c>
      <c r="D32" s="88"/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88"/>
      <c r="K32" s="88"/>
      <c r="L32" s="88"/>
      <c r="M32" s="88"/>
      <c r="N32" s="88"/>
      <c r="O32" s="88"/>
      <c r="P32" s="88"/>
      <c r="Q32" s="88"/>
      <c r="R32" s="116"/>
      <c r="S32" s="88"/>
      <c r="T32" s="116"/>
      <c r="U32" s="88"/>
      <c r="V32" s="88"/>
      <c r="W32" s="88">
        <v>0</v>
      </c>
      <c r="X32" s="88"/>
      <c r="Y32" s="88"/>
      <c r="Z32" s="88"/>
      <c r="AA32" s="88">
        <v>5.0000000000000001E-3</v>
      </c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114"/>
      <c r="AN32" s="88"/>
    </row>
    <row r="33" spans="1:40" s="15" customFormat="1" x14ac:dyDescent="0.25">
      <c r="A33" s="16" t="s">
        <v>202</v>
      </c>
      <c r="B33" s="72">
        <v>1.7999999999999999E-2</v>
      </c>
      <c r="C33" s="73">
        <v>4.0000000000000001E-3</v>
      </c>
      <c r="D33" s="73"/>
      <c r="E33" s="73">
        <v>0</v>
      </c>
      <c r="F33" s="73">
        <v>0</v>
      </c>
      <c r="G33" s="73">
        <v>0.01</v>
      </c>
      <c r="H33" s="73">
        <v>1.2999999999999999E-2</v>
      </c>
      <c r="I33" s="73">
        <v>8.9999999999999993E-3</v>
      </c>
      <c r="J33" s="73"/>
      <c r="K33" s="73">
        <v>1E-3</v>
      </c>
      <c r="L33" s="73"/>
      <c r="M33" s="73">
        <v>1E-3</v>
      </c>
      <c r="N33" s="73"/>
      <c r="O33" s="73">
        <v>1.2E-2</v>
      </c>
      <c r="P33" s="73">
        <v>0</v>
      </c>
      <c r="Q33" s="73"/>
      <c r="R33" s="115"/>
      <c r="S33" s="73">
        <v>0</v>
      </c>
      <c r="T33" s="115">
        <v>0</v>
      </c>
      <c r="U33" s="73"/>
      <c r="V33" s="73"/>
      <c r="W33" s="73">
        <v>1.2999999999999999E-2</v>
      </c>
      <c r="X33" s="73"/>
      <c r="Y33" s="73"/>
      <c r="Z33" s="73">
        <v>4.0000000000000001E-3</v>
      </c>
      <c r="AA33" s="73">
        <v>1.7999999999999999E-2</v>
      </c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N33" s="73"/>
    </row>
    <row r="34" spans="1:40" s="15" customFormat="1" x14ac:dyDescent="0.25">
      <c r="A34" s="66" t="s">
        <v>203</v>
      </c>
      <c r="B34" s="87">
        <v>1.9E-2</v>
      </c>
      <c r="C34" s="88"/>
      <c r="D34" s="88">
        <v>0</v>
      </c>
      <c r="E34" s="88">
        <v>0</v>
      </c>
      <c r="F34" s="88">
        <v>1E-3</v>
      </c>
      <c r="G34" s="88">
        <v>1.0999999999999999E-2</v>
      </c>
      <c r="H34" s="88">
        <v>1.4E-2</v>
      </c>
      <c r="I34" s="88">
        <v>0.01</v>
      </c>
      <c r="J34" s="88">
        <v>5.0000000000000001E-3</v>
      </c>
      <c r="K34" s="88"/>
      <c r="L34" s="88"/>
      <c r="M34" s="88"/>
      <c r="N34" s="88">
        <v>1E-3</v>
      </c>
      <c r="O34" s="88">
        <v>1.2999999999999999E-2</v>
      </c>
      <c r="P34" s="88">
        <v>0</v>
      </c>
      <c r="Q34" s="88"/>
      <c r="R34" s="116"/>
      <c r="S34" s="88"/>
      <c r="T34" s="116"/>
      <c r="U34" s="88"/>
      <c r="V34" s="88"/>
      <c r="W34" s="88">
        <v>1.4E-2</v>
      </c>
      <c r="X34" s="88">
        <v>1E-3</v>
      </c>
      <c r="Y34" s="88"/>
      <c r="Z34" s="88">
        <v>5.0000000000000001E-3</v>
      </c>
      <c r="AA34" s="88">
        <v>1.9E-2</v>
      </c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114"/>
      <c r="AN34" s="88"/>
    </row>
    <row r="35" spans="1:40" s="15" customFormat="1" x14ac:dyDescent="0.25">
      <c r="A35" s="16" t="s">
        <v>204</v>
      </c>
      <c r="B35" s="72">
        <v>1.4E-2</v>
      </c>
      <c r="C35" s="73">
        <v>0</v>
      </c>
      <c r="D35" s="73">
        <v>0</v>
      </c>
      <c r="E35" s="73">
        <v>0</v>
      </c>
      <c r="F35" s="73">
        <v>0</v>
      </c>
      <c r="G35" s="73">
        <v>6.0000000000000001E-3</v>
      </c>
      <c r="H35" s="73">
        <v>8.9999999999999993E-3</v>
      </c>
      <c r="I35" s="73">
        <v>5.0000000000000001E-3</v>
      </c>
      <c r="J35" s="73">
        <v>0</v>
      </c>
      <c r="K35" s="73"/>
      <c r="L35" s="73"/>
      <c r="M35" s="73"/>
      <c r="N35" s="73">
        <v>0</v>
      </c>
      <c r="O35" s="73">
        <v>8.0000000000000002E-3</v>
      </c>
      <c r="P35" s="73">
        <v>0</v>
      </c>
      <c r="Q35" s="73"/>
      <c r="R35" s="115"/>
      <c r="S35" s="73"/>
      <c r="T35" s="115">
        <v>0</v>
      </c>
      <c r="U35" s="73">
        <v>1E-3</v>
      </c>
      <c r="V35" s="73"/>
      <c r="W35" s="73">
        <v>8.9999999999999993E-3</v>
      </c>
      <c r="X35" s="73">
        <v>0</v>
      </c>
      <c r="Y35" s="73">
        <v>0</v>
      </c>
      <c r="Z35" s="73">
        <v>0</v>
      </c>
      <c r="AA35" s="73">
        <v>1.4E-2</v>
      </c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N35" s="73"/>
    </row>
    <row r="36" spans="1:40" s="15" customFormat="1" x14ac:dyDescent="0.25">
      <c r="A36" s="66" t="s">
        <v>205</v>
      </c>
      <c r="B36" s="87">
        <v>0</v>
      </c>
      <c r="C36" s="88"/>
      <c r="D36" s="88"/>
      <c r="E36" s="88"/>
      <c r="F36" s="88"/>
      <c r="G36" s="88">
        <v>0</v>
      </c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16"/>
      <c r="S36" s="88"/>
      <c r="T36" s="116"/>
      <c r="U36" s="88"/>
      <c r="V36" s="88"/>
      <c r="W36" s="88"/>
      <c r="X36" s="88"/>
      <c r="Y36" s="88"/>
      <c r="Z36" s="88"/>
      <c r="AA36" s="88">
        <v>0</v>
      </c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114"/>
      <c r="AN36" s="88"/>
    </row>
    <row r="37" spans="1:40" s="15" customFormat="1" x14ac:dyDescent="0.25">
      <c r="A37" s="16" t="s">
        <v>206</v>
      </c>
      <c r="B37" s="72">
        <v>2.5999999999999999E-2</v>
      </c>
      <c r="C37" s="73">
        <v>1.2E-2</v>
      </c>
      <c r="D37" s="73"/>
      <c r="E37" s="73">
        <v>5.0000000000000001E-3</v>
      </c>
      <c r="F37" s="73"/>
      <c r="G37" s="73"/>
      <c r="H37" s="73"/>
      <c r="I37" s="73"/>
      <c r="J37" s="73"/>
      <c r="K37" s="73"/>
      <c r="L37" s="73"/>
      <c r="M37" s="73"/>
      <c r="N37" s="73"/>
      <c r="O37" s="73">
        <v>0.02</v>
      </c>
      <c r="P37" s="73">
        <v>1E-3</v>
      </c>
      <c r="Q37" s="73"/>
      <c r="R37" s="115"/>
      <c r="S37" s="73"/>
      <c r="T37" s="115">
        <v>3.0000000000000001E-3</v>
      </c>
      <c r="U37" s="73"/>
      <c r="V37" s="73"/>
      <c r="W37" s="73"/>
      <c r="X37" s="73"/>
      <c r="Y37" s="73"/>
      <c r="Z37" s="73"/>
      <c r="AA37" s="73">
        <v>2.5999999999999999E-2</v>
      </c>
      <c r="AB37" s="73">
        <v>0</v>
      </c>
      <c r="AC37" s="73"/>
      <c r="AD37" s="73"/>
      <c r="AE37" s="73"/>
      <c r="AF37" s="73"/>
      <c r="AG37" s="73"/>
      <c r="AH37" s="73">
        <v>0</v>
      </c>
      <c r="AI37" s="73"/>
      <c r="AJ37" s="73"/>
      <c r="AK37" s="73"/>
      <c r="AL37" s="73"/>
      <c r="AN37" s="73"/>
    </row>
    <row r="38" spans="1:40" s="15" customFormat="1" x14ac:dyDescent="0.25">
      <c r="A38" s="183" t="s">
        <v>207</v>
      </c>
      <c r="B38" s="184">
        <v>3.2000000000000001E-2</v>
      </c>
      <c r="C38" s="88"/>
      <c r="D38" s="88"/>
      <c r="E38" s="89">
        <v>7.0000000000000001E-3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116"/>
      <c r="S38" s="88"/>
      <c r="T38" s="116"/>
      <c r="U38" s="88"/>
      <c r="V38" s="88"/>
      <c r="W38" s="88"/>
      <c r="X38" s="88"/>
      <c r="Y38" s="88"/>
      <c r="Z38" s="88"/>
      <c r="AA38" s="88"/>
      <c r="AB38" s="88"/>
      <c r="AC38" s="88">
        <v>0</v>
      </c>
      <c r="AD38" s="88"/>
      <c r="AE38" s="88"/>
      <c r="AF38" s="88">
        <v>0</v>
      </c>
      <c r="AG38" s="88"/>
      <c r="AH38" s="88"/>
      <c r="AI38" s="88">
        <v>0</v>
      </c>
      <c r="AJ38" s="88"/>
      <c r="AK38" s="88"/>
      <c r="AL38" s="88"/>
      <c r="AM38" s="114"/>
      <c r="AN38" s="88"/>
    </row>
    <row r="39" spans="1:40" s="15" customFormat="1" x14ac:dyDescent="0.25">
      <c r="A39" s="16" t="s">
        <v>208</v>
      </c>
      <c r="B39" s="72">
        <v>2.8000000000000001E-2</v>
      </c>
      <c r="C39" s="73"/>
      <c r="D39" s="73"/>
      <c r="E39" s="73">
        <v>7.0000000000000001E-3</v>
      </c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>
        <v>3.0000000000000001E-3</v>
      </c>
      <c r="Q39" s="73"/>
      <c r="R39" s="115"/>
      <c r="S39" s="73"/>
      <c r="T39" s="115"/>
      <c r="U39" s="73"/>
      <c r="V39" s="73"/>
      <c r="W39" s="73"/>
      <c r="X39" s="73"/>
      <c r="Y39" s="73"/>
      <c r="Z39" s="73"/>
      <c r="AA39" s="73"/>
      <c r="AB39" s="73"/>
      <c r="AC39" s="73"/>
      <c r="AD39" s="73">
        <v>0</v>
      </c>
      <c r="AE39" s="73"/>
      <c r="AF39" s="73"/>
      <c r="AG39" s="73"/>
      <c r="AH39" s="73"/>
      <c r="AI39" s="73"/>
      <c r="AJ39" s="73"/>
      <c r="AK39" s="73"/>
      <c r="AL39" s="73"/>
      <c r="AN39" s="73"/>
    </row>
    <row r="40" spans="1:40" s="15" customFormat="1" x14ac:dyDescent="0.25">
      <c r="A40" s="66" t="s">
        <v>209</v>
      </c>
      <c r="B40" s="87">
        <v>0.03</v>
      </c>
      <c r="C40" s="88"/>
      <c r="D40" s="88"/>
      <c r="E40" s="88">
        <v>8.0000000000000002E-3</v>
      </c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>
        <v>4.0000000000000001E-3</v>
      </c>
      <c r="Q40" s="88"/>
      <c r="R40" s="116"/>
      <c r="S40" s="88"/>
      <c r="T40" s="116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>
        <v>0</v>
      </c>
      <c r="AF40" s="88"/>
      <c r="AG40" s="88"/>
      <c r="AH40" s="88"/>
      <c r="AI40" s="88"/>
      <c r="AJ40" s="88"/>
      <c r="AK40" s="88"/>
      <c r="AL40" s="88"/>
      <c r="AM40" s="114"/>
      <c r="AN40" s="88"/>
    </row>
    <row r="41" spans="1:40" s="15" customFormat="1" x14ac:dyDescent="0.25">
      <c r="A41" s="84" t="s">
        <v>418</v>
      </c>
      <c r="B41" s="85">
        <v>3.5999999999999997E-2</v>
      </c>
      <c r="C41" s="73">
        <v>0.02</v>
      </c>
      <c r="D41" s="73">
        <v>1.2999999999999999E-2</v>
      </c>
      <c r="E41" s="86">
        <v>1.0999999999999999E-2</v>
      </c>
      <c r="F41" s="73">
        <v>1.4999999999999999E-2</v>
      </c>
      <c r="G41" s="73">
        <v>2.5999999999999999E-2</v>
      </c>
      <c r="H41" s="73"/>
      <c r="I41" s="73">
        <v>2.5999999999999999E-2</v>
      </c>
      <c r="J41" s="73"/>
      <c r="K41" s="73"/>
      <c r="L41" s="73"/>
      <c r="M41" s="73"/>
      <c r="N41" s="73"/>
      <c r="O41" s="73">
        <v>2.9000000000000001E-2</v>
      </c>
      <c r="P41" s="73">
        <v>5.0000000000000001E-3</v>
      </c>
      <c r="Q41" s="73"/>
      <c r="R41" s="115"/>
      <c r="S41" s="73">
        <v>6.0000000000000001E-3</v>
      </c>
      <c r="T41" s="115"/>
      <c r="U41" s="73"/>
      <c r="V41" s="73"/>
      <c r="W41" s="73">
        <v>2.5999999999999999E-2</v>
      </c>
      <c r="X41" s="73"/>
      <c r="Y41" s="73"/>
      <c r="Z41" s="73"/>
      <c r="AA41" s="73">
        <v>3.1E-2</v>
      </c>
      <c r="AB41" s="73"/>
      <c r="AC41" s="73"/>
      <c r="AD41" s="73"/>
      <c r="AE41" s="73">
        <v>1E-3</v>
      </c>
      <c r="AF41" s="73">
        <v>0</v>
      </c>
      <c r="AG41" s="73"/>
      <c r="AH41" s="73">
        <v>0</v>
      </c>
      <c r="AI41" s="73"/>
      <c r="AJ41" s="73"/>
      <c r="AK41" s="73"/>
      <c r="AL41" s="73">
        <v>1.4999999999999999E-2</v>
      </c>
      <c r="AN41" s="73"/>
    </row>
    <row r="42" spans="1:40" s="15" customFormat="1" x14ac:dyDescent="0.25">
      <c r="A42" s="84" t="s">
        <v>210</v>
      </c>
      <c r="B42" s="85">
        <v>3.5999999999999997E-2</v>
      </c>
      <c r="C42" s="88"/>
      <c r="D42" s="88"/>
      <c r="E42" s="89">
        <v>1.0999999999999999E-2</v>
      </c>
      <c r="F42" s="88"/>
      <c r="G42" s="88"/>
      <c r="H42" s="88"/>
      <c r="I42" s="88"/>
      <c r="J42" s="88"/>
      <c r="K42" s="88"/>
      <c r="L42" s="88"/>
      <c r="M42" s="88"/>
      <c r="N42" s="88"/>
      <c r="O42" s="88">
        <v>2.9000000000000001E-2</v>
      </c>
      <c r="P42" s="88">
        <v>6.0000000000000001E-3</v>
      </c>
      <c r="Q42" s="88"/>
      <c r="R42" s="116"/>
      <c r="S42" s="88"/>
      <c r="T42" s="116"/>
      <c r="U42" s="88"/>
      <c r="V42" s="88"/>
      <c r="W42" s="88"/>
      <c r="X42" s="88"/>
      <c r="Y42" s="88"/>
      <c r="Z42" s="88">
        <v>1.7000000000000001E-2</v>
      </c>
      <c r="AA42" s="88"/>
      <c r="AB42" s="88"/>
      <c r="AC42" s="88"/>
      <c r="AD42" s="88"/>
      <c r="AE42" s="88"/>
      <c r="AF42" s="88">
        <v>0</v>
      </c>
      <c r="AG42" s="88">
        <v>0</v>
      </c>
      <c r="AH42" s="88">
        <v>0</v>
      </c>
      <c r="AI42" s="88"/>
      <c r="AJ42" s="88"/>
      <c r="AK42" s="88"/>
      <c r="AL42" s="88"/>
      <c r="AM42" s="114"/>
      <c r="AN42" s="88"/>
    </row>
    <row r="43" spans="1:40" s="15" customFormat="1" x14ac:dyDescent="0.25">
      <c r="A43" s="84" t="s">
        <v>211</v>
      </c>
      <c r="B43" s="85">
        <v>3.5999999999999997E-2</v>
      </c>
      <c r="C43" s="73">
        <v>0.02</v>
      </c>
      <c r="D43" s="73">
        <v>1.2999999999999999E-2</v>
      </c>
      <c r="E43" s="86">
        <v>1.0999999999999999E-2</v>
      </c>
      <c r="F43" s="73">
        <v>1.6E-2</v>
      </c>
      <c r="G43" s="73">
        <v>2.7E-2</v>
      </c>
      <c r="H43" s="73"/>
      <c r="I43" s="73">
        <v>2.5999999999999999E-2</v>
      </c>
      <c r="J43" s="73"/>
      <c r="K43" s="73"/>
      <c r="L43" s="73"/>
      <c r="M43" s="73"/>
      <c r="N43" s="73"/>
      <c r="O43" s="73">
        <v>2.9000000000000001E-2</v>
      </c>
      <c r="P43" s="73">
        <v>6.0000000000000001E-3</v>
      </c>
      <c r="Q43" s="73"/>
      <c r="R43" s="115"/>
      <c r="S43" s="73"/>
      <c r="T43" s="115">
        <v>8.0000000000000002E-3</v>
      </c>
      <c r="U43" s="73"/>
      <c r="V43" s="73"/>
      <c r="W43" s="73"/>
      <c r="X43" s="73"/>
      <c r="Y43" s="73"/>
      <c r="Z43" s="73">
        <v>1.7000000000000001E-2</v>
      </c>
      <c r="AA43" s="73">
        <v>3.1E-2</v>
      </c>
      <c r="AB43" s="73"/>
      <c r="AC43" s="73"/>
      <c r="AD43" s="73"/>
      <c r="AE43" s="73"/>
      <c r="AF43" s="73">
        <v>0</v>
      </c>
      <c r="AG43" s="73">
        <v>0</v>
      </c>
      <c r="AH43" s="73">
        <v>0</v>
      </c>
      <c r="AI43" s="73">
        <v>0</v>
      </c>
      <c r="AJ43" s="73"/>
      <c r="AK43" s="73"/>
      <c r="AL43" s="73"/>
      <c r="AN43" s="73"/>
    </row>
    <row r="44" spans="1:40" s="15" customFormat="1" x14ac:dyDescent="0.25">
      <c r="A44" s="120" t="s">
        <v>212</v>
      </c>
      <c r="B44" s="85">
        <v>3.6999999999999998E-2</v>
      </c>
      <c r="C44" s="116">
        <v>2.1000000000000001E-2</v>
      </c>
      <c r="D44" s="116">
        <v>1.4E-2</v>
      </c>
      <c r="E44" s="121">
        <v>1.2E-2</v>
      </c>
      <c r="F44" s="116">
        <v>1.6E-2</v>
      </c>
      <c r="G44" s="116">
        <v>2.8000000000000001E-2</v>
      </c>
      <c r="H44" s="116"/>
      <c r="I44" s="116">
        <v>2.7E-2</v>
      </c>
      <c r="J44" s="116"/>
      <c r="K44" s="116"/>
      <c r="L44" s="116"/>
      <c r="M44" s="116"/>
      <c r="N44" s="116"/>
      <c r="O44" s="116">
        <v>0.03</v>
      </c>
      <c r="P44" s="116">
        <v>6.0000000000000001E-3</v>
      </c>
      <c r="Q44" s="116"/>
      <c r="R44" s="116"/>
      <c r="S44" s="116">
        <v>7.0000000000000001E-3</v>
      </c>
      <c r="T44" s="116">
        <v>8.9999999999999993E-3</v>
      </c>
      <c r="U44" s="116">
        <v>1.9E-2</v>
      </c>
      <c r="V44" s="116"/>
      <c r="W44" s="116">
        <v>2.7E-2</v>
      </c>
      <c r="X44" s="116"/>
      <c r="Y44" s="116"/>
      <c r="Z44" s="116"/>
      <c r="AA44" s="116">
        <v>3.2000000000000001E-2</v>
      </c>
      <c r="AB44" s="116"/>
      <c r="AC44" s="116"/>
      <c r="AD44" s="116"/>
      <c r="AE44" s="116"/>
      <c r="AF44" s="116">
        <v>1E-3</v>
      </c>
      <c r="AG44" s="116">
        <v>1E-3</v>
      </c>
      <c r="AH44" s="116">
        <v>1E-3</v>
      </c>
      <c r="AI44" s="116">
        <v>0</v>
      </c>
      <c r="AJ44" s="116"/>
      <c r="AK44" s="116"/>
      <c r="AL44" s="116">
        <v>1.6E-2</v>
      </c>
      <c r="AM44" s="122"/>
      <c r="AN44" s="116">
        <v>0</v>
      </c>
    </row>
    <row r="45" spans="1:40" s="15" customFormat="1" x14ac:dyDescent="0.25">
      <c r="A45" s="120" t="s">
        <v>213</v>
      </c>
      <c r="B45" s="85">
        <v>3.6999999999999998E-2</v>
      </c>
      <c r="C45" s="115"/>
      <c r="D45" s="115"/>
      <c r="E45" s="121">
        <v>1.2E-2</v>
      </c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>
        <v>6.0000000000000001E-3</v>
      </c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>
        <v>3.2000000000000001E-2</v>
      </c>
      <c r="AB45" s="115"/>
      <c r="AC45" s="115"/>
      <c r="AD45" s="115"/>
      <c r="AE45" s="115"/>
      <c r="AF45" s="115">
        <v>1E-3</v>
      </c>
      <c r="AG45" s="115"/>
      <c r="AH45" s="115"/>
      <c r="AI45" s="115"/>
      <c r="AJ45" s="115">
        <v>0</v>
      </c>
      <c r="AK45" s="115"/>
      <c r="AL45" s="115"/>
      <c r="AM45" s="35"/>
      <c r="AN45" s="115"/>
    </row>
    <row r="46" spans="1:40" s="15" customFormat="1" x14ac:dyDescent="0.25">
      <c r="A46" s="66" t="s">
        <v>214</v>
      </c>
      <c r="B46" s="87">
        <v>1.7000000000000001E-2</v>
      </c>
      <c r="C46" s="88"/>
      <c r="D46" s="88"/>
      <c r="E46" s="88">
        <v>0</v>
      </c>
      <c r="F46" s="88"/>
      <c r="G46" s="88">
        <v>8.9999999999999993E-3</v>
      </c>
      <c r="H46" s="88"/>
      <c r="I46" s="88">
        <v>8.9999999999999993E-3</v>
      </c>
      <c r="J46" s="88"/>
      <c r="K46" s="88"/>
      <c r="L46" s="88"/>
      <c r="M46" s="88"/>
      <c r="N46" s="88"/>
      <c r="O46" s="88"/>
      <c r="P46" s="88"/>
      <c r="Q46" s="88"/>
      <c r="R46" s="116"/>
      <c r="S46" s="88"/>
      <c r="T46" s="116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114"/>
      <c r="AN46" s="88"/>
    </row>
    <row r="47" spans="1:40" s="15" customFormat="1" x14ac:dyDescent="0.25">
      <c r="A47" s="16" t="s">
        <v>215</v>
      </c>
      <c r="B47" s="72">
        <v>1.6E-2</v>
      </c>
      <c r="C47" s="73">
        <v>2E-3</v>
      </c>
      <c r="D47" s="73"/>
      <c r="E47" s="73"/>
      <c r="F47" s="73"/>
      <c r="G47" s="73">
        <v>8.0000000000000002E-3</v>
      </c>
      <c r="H47" s="73"/>
      <c r="I47" s="73">
        <v>7.0000000000000001E-3</v>
      </c>
      <c r="J47" s="73">
        <v>1E-3</v>
      </c>
      <c r="K47" s="73"/>
      <c r="L47" s="73"/>
      <c r="M47" s="73"/>
      <c r="N47" s="73"/>
      <c r="O47" s="73">
        <v>0.01</v>
      </c>
      <c r="P47" s="73"/>
      <c r="Q47" s="73"/>
      <c r="R47" s="115"/>
      <c r="S47" s="73"/>
      <c r="T47" s="115"/>
      <c r="U47" s="73">
        <v>3.0000000000000001E-3</v>
      </c>
      <c r="V47" s="73"/>
      <c r="W47" s="73">
        <v>1.0999999999999999E-2</v>
      </c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N47" s="73"/>
    </row>
    <row r="48" spans="1:40" s="15" customFormat="1" x14ac:dyDescent="0.25">
      <c r="A48" s="66" t="s">
        <v>216</v>
      </c>
      <c r="B48" s="87">
        <v>3.1E-2</v>
      </c>
      <c r="C48" s="88"/>
      <c r="D48" s="88"/>
      <c r="E48" s="88">
        <v>0.01</v>
      </c>
      <c r="F48" s="88"/>
      <c r="G48" s="88"/>
      <c r="H48" s="88"/>
      <c r="I48" s="88">
        <v>2.1999999999999999E-2</v>
      </c>
      <c r="J48" s="88"/>
      <c r="K48" s="88"/>
      <c r="L48" s="88"/>
      <c r="M48" s="88"/>
      <c r="N48" s="88"/>
      <c r="O48" s="88"/>
      <c r="P48" s="88">
        <v>6.0000000000000001E-3</v>
      </c>
      <c r="Q48" s="88"/>
      <c r="R48" s="116"/>
      <c r="S48" s="88"/>
      <c r="T48" s="116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114"/>
      <c r="AN48" s="88"/>
    </row>
    <row r="49" spans="1:40" s="15" customFormat="1" x14ac:dyDescent="0.25">
      <c r="A49" s="16" t="s">
        <v>217</v>
      </c>
      <c r="B49" s="72">
        <v>3.2000000000000001E-2</v>
      </c>
      <c r="C49" s="73"/>
      <c r="D49" s="73"/>
      <c r="E49" s="73">
        <v>0.01</v>
      </c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>
        <v>6.0000000000000001E-3</v>
      </c>
      <c r="Q49" s="73"/>
      <c r="R49" s="115"/>
      <c r="S49" s="73"/>
      <c r="T49" s="115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>
        <v>0</v>
      </c>
      <c r="AN49" s="73"/>
    </row>
    <row r="50" spans="1:40" s="15" customFormat="1" x14ac:dyDescent="0.25">
      <c r="A50" s="66" t="s">
        <v>425</v>
      </c>
      <c r="B50" s="87">
        <v>3.1E-2</v>
      </c>
      <c r="C50" s="88"/>
      <c r="D50" s="88"/>
      <c r="E50" s="88">
        <v>0.01</v>
      </c>
      <c r="F50" s="88"/>
      <c r="G50" s="88"/>
      <c r="H50" s="88"/>
      <c r="I50" s="88">
        <v>2.1999999999999999E-2</v>
      </c>
      <c r="J50" s="88"/>
      <c r="K50" s="88"/>
      <c r="L50" s="88"/>
      <c r="M50" s="88"/>
      <c r="N50" s="88"/>
      <c r="O50" s="88"/>
      <c r="P50" s="88">
        <v>6.0000000000000001E-3</v>
      </c>
      <c r="Q50" s="88"/>
      <c r="R50" s="116"/>
      <c r="S50" s="88"/>
      <c r="T50" s="116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114"/>
      <c r="AN50" s="88"/>
    </row>
    <row r="51" spans="1:40" s="15" customFormat="1" x14ac:dyDescent="0.25">
      <c r="A51" s="16" t="s">
        <v>426</v>
      </c>
      <c r="B51" s="72">
        <v>3.2000000000000001E-2</v>
      </c>
      <c r="C51" s="73"/>
      <c r="D51" s="73"/>
      <c r="E51" s="73">
        <v>0.01</v>
      </c>
      <c r="F51" s="73"/>
      <c r="G51" s="73"/>
      <c r="H51" s="73"/>
      <c r="I51" s="73"/>
      <c r="J51" s="73"/>
      <c r="K51" s="73"/>
      <c r="L51" s="73"/>
      <c r="M51" s="73"/>
      <c r="N51" s="73"/>
      <c r="O51" s="73">
        <v>2.5999999999999999E-2</v>
      </c>
      <c r="P51" s="73">
        <v>6.0000000000000001E-3</v>
      </c>
      <c r="Q51" s="73"/>
      <c r="R51" s="115"/>
      <c r="S51" s="73"/>
      <c r="T51" s="115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N51" s="73"/>
    </row>
    <row r="52" spans="1:40" x14ac:dyDescent="0.25">
      <c r="A52" s="66" t="s">
        <v>427</v>
      </c>
      <c r="B52" s="88">
        <v>3.2000000000000001E-2</v>
      </c>
      <c r="C52" s="88"/>
      <c r="D52" s="88"/>
      <c r="E52" s="88">
        <v>0.01</v>
      </c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>
        <v>6.0000000000000001E-3</v>
      </c>
      <c r="Q52" s="88"/>
      <c r="R52" s="116"/>
      <c r="S52" s="88"/>
      <c r="T52" s="116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</row>
    <row r="53" spans="1:40" x14ac:dyDescent="0.25">
      <c r="A53" s="6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</row>
    <row r="54" spans="1:40" x14ac:dyDescent="0.25">
      <c r="A54" s="6"/>
    </row>
    <row r="55" spans="1:40" x14ac:dyDescent="0.25">
      <c r="A55" s="6"/>
    </row>
    <row r="61" spans="1:40" x14ac:dyDescent="0.25">
      <c r="A61" s="6"/>
    </row>
    <row r="62" spans="1:40" x14ac:dyDescent="0.25">
      <c r="A62" s="6"/>
    </row>
    <row r="63" spans="1:40" x14ac:dyDescent="0.25">
      <c r="A63" s="6"/>
    </row>
    <row r="64" spans="1:40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</sheetData>
  <pageMargins left="0.75" right="0.75" top="0.77" bottom="0.52" header="0.41" footer="0.31"/>
  <pageSetup scale="75" orientation="landscape" r:id="rId1"/>
  <headerFooter alignWithMargins="0">
    <oddHeader>&amp;C&amp;"Arial,Bold"&amp;11Northern Border
Fuel Rates</oddHeader>
    <oddFooter>&amp;R&amp;"Arial,Bold"&amp;8updated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G26" sqref="G26"/>
    </sheetView>
  </sheetViews>
  <sheetFormatPr defaultRowHeight="13.2" x14ac:dyDescent="0.25"/>
  <cols>
    <col min="1" max="1" width="12.6640625" customWidth="1"/>
    <col min="2" max="2" width="9.6640625" customWidth="1"/>
    <col min="3" max="3" width="10.33203125" customWidth="1"/>
  </cols>
  <sheetData>
    <row r="2" spans="1:5" x14ac:dyDescent="0.25">
      <c r="A2" s="6" t="s">
        <v>107</v>
      </c>
      <c r="B2" s="43">
        <v>1.1999999999999999E-3</v>
      </c>
    </row>
    <row r="3" spans="1:5" x14ac:dyDescent="0.25">
      <c r="A3" s="6" t="s">
        <v>108</v>
      </c>
      <c r="B3" s="43"/>
    </row>
    <row r="5" spans="1:5" x14ac:dyDescent="0.25">
      <c r="A5" s="22" t="s">
        <v>66</v>
      </c>
      <c r="B5" s="26"/>
      <c r="C5" s="27"/>
    </row>
    <row r="7" spans="1:5" x14ac:dyDescent="0.25">
      <c r="B7" s="6" t="s">
        <v>103</v>
      </c>
      <c r="C7" s="6"/>
      <c r="D7" s="6" t="s">
        <v>104</v>
      </c>
      <c r="E7" s="6" t="s">
        <v>105</v>
      </c>
    </row>
    <row r="8" spans="1:5" x14ac:dyDescent="0.25">
      <c r="A8" s="6" t="s">
        <v>102</v>
      </c>
      <c r="B8" s="43">
        <v>3.8699999999999998E-2</v>
      </c>
      <c r="C8" s="43"/>
      <c r="D8" s="43">
        <v>3.9199999999999999E-2</v>
      </c>
      <c r="E8" s="43">
        <v>9.1999999999999998E-3</v>
      </c>
    </row>
    <row r="10" spans="1:5" x14ac:dyDescent="0.25">
      <c r="A10" s="6" t="s">
        <v>106</v>
      </c>
      <c r="B10" s="44">
        <v>1.9099999999999999E-2</v>
      </c>
    </row>
    <row r="16" spans="1:5" x14ac:dyDescent="0.25">
      <c r="A16" s="22" t="s">
        <v>65</v>
      </c>
      <c r="B16" s="38"/>
      <c r="C16" s="27"/>
    </row>
    <row r="18" spans="1:5" x14ac:dyDescent="0.25">
      <c r="B18" s="6" t="s">
        <v>103</v>
      </c>
      <c r="C18" s="6"/>
      <c r="D18" s="6" t="s">
        <v>104</v>
      </c>
      <c r="E18" s="6" t="s">
        <v>105</v>
      </c>
    </row>
    <row r="19" spans="1:5" x14ac:dyDescent="0.25">
      <c r="A19" s="6" t="s">
        <v>102</v>
      </c>
      <c r="B19" s="43">
        <v>0.25009999999999999</v>
      </c>
      <c r="C19" s="43"/>
      <c r="D19" s="43">
        <v>0.25059999999999999</v>
      </c>
      <c r="E19" s="43">
        <v>9.1999999999999998E-3</v>
      </c>
    </row>
    <row r="21" spans="1:5" x14ac:dyDescent="0.25">
      <c r="A21" s="6" t="s">
        <v>106</v>
      </c>
      <c r="B21" s="44">
        <v>1.9099999999999999E-2</v>
      </c>
    </row>
  </sheetData>
  <pageMargins left="0.75" right="0.75" top="1" bottom="1" header="0.5" footer="0.5"/>
  <pageSetup scale="90" orientation="portrait" r:id="rId1"/>
  <headerFooter alignWithMargins="0">
    <oddHeader>&amp;C&amp;"Arial,Bold"&amp;11Reliant Pipeline
Rates and Fuel Cost</oddHeader>
    <oddFooter>&amp;R&amp;"Arial,Bold"&amp;8updated 3/08/00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G15" sqref="G14:G15"/>
    </sheetView>
  </sheetViews>
  <sheetFormatPr defaultRowHeight="13.2" x14ac:dyDescent="0.25"/>
  <cols>
    <col min="1" max="1" width="11.6640625" customWidth="1"/>
    <col min="3" max="3" width="10.88671875" customWidth="1"/>
    <col min="4" max="4" width="10" customWidth="1"/>
    <col min="5" max="5" width="10.6640625" customWidth="1"/>
    <col min="7" max="7" width="9.88671875" customWidth="1"/>
    <col min="8" max="8" width="10.6640625" bestFit="1" customWidth="1"/>
  </cols>
  <sheetData>
    <row r="1" spans="1:8" x14ac:dyDescent="0.25">
      <c r="A1" s="6" t="s">
        <v>0</v>
      </c>
      <c r="B1" s="29">
        <f>GRLK!C1</f>
        <v>2.2000000000000001E-3</v>
      </c>
    </row>
    <row r="2" spans="1:8" x14ac:dyDescent="0.25">
      <c r="A2" s="6" t="s">
        <v>1</v>
      </c>
      <c r="B2" s="29">
        <f>GRLK!C2</f>
        <v>7.0000000000000001E-3</v>
      </c>
    </row>
    <row r="4" spans="1:8" x14ac:dyDescent="0.25">
      <c r="C4" s="4"/>
    </row>
    <row r="5" spans="1:8" x14ac:dyDescent="0.25">
      <c r="A5" s="22" t="s">
        <v>66</v>
      </c>
      <c r="B5" s="26"/>
      <c r="C5" s="27"/>
    </row>
    <row r="6" spans="1:8" x14ac:dyDescent="0.25">
      <c r="C6" s="36" t="s">
        <v>110</v>
      </c>
      <c r="D6" s="36" t="s">
        <v>92</v>
      </c>
    </row>
    <row r="7" spans="1:8" x14ac:dyDescent="0.25">
      <c r="A7" s="6" t="s">
        <v>129</v>
      </c>
      <c r="C7" s="43">
        <v>1.6000000000000001E-3</v>
      </c>
      <c r="D7" s="48">
        <v>4.4000000000000003E-3</v>
      </c>
    </row>
    <row r="9" spans="1:8" x14ac:dyDescent="0.25">
      <c r="A9" s="3" t="s">
        <v>109</v>
      </c>
      <c r="C9" s="36" t="s">
        <v>110</v>
      </c>
      <c r="D9" s="36" t="s">
        <v>92</v>
      </c>
      <c r="G9" s="49" t="s">
        <v>462</v>
      </c>
    </row>
    <row r="10" spans="1:8" x14ac:dyDescent="0.25">
      <c r="C10" s="4">
        <v>1.95E-2</v>
      </c>
      <c r="D10" s="48">
        <v>8.8000000000000005E-3</v>
      </c>
      <c r="E10" t="s">
        <v>124</v>
      </c>
      <c r="F10" s="3"/>
      <c r="G10" s="127">
        <f>1-D10</f>
        <v>0.99119999999999997</v>
      </c>
    </row>
    <row r="11" spans="1:8" x14ac:dyDescent="0.25">
      <c r="E11" s="15"/>
      <c r="F11" s="49"/>
    </row>
    <row r="12" spans="1:8" x14ac:dyDescent="0.25">
      <c r="A12" s="3" t="s">
        <v>111</v>
      </c>
      <c r="C12" s="4"/>
      <c r="E12" s="16"/>
      <c r="F12" s="15"/>
    </row>
    <row r="13" spans="1:8" x14ac:dyDescent="0.25">
      <c r="A13" s="45" t="s">
        <v>112</v>
      </c>
      <c r="C13" s="4">
        <v>2.9999999999999997E-4</v>
      </c>
      <c r="E13" s="16"/>
      <c r="F13" s="15"/>
    </row>
    <row r="14" spans="1:8" x14ac:dyDescent="0.25">
      <c r="D14" s="6" t="s">
        <v>106</v>
      </c>
      <c r="E14" s="49" t="s">
        <v>462</v>
      </c>
      <c r="F14" s="47"/>
      <c r="G14" s="6" t="s">
        <v>106</v>
      </c>
      <c r="H14" s="49" t="s">
        <v>462</v>
      </c>
    </row>
    <row r="15" spans="1:8" x14ac:dyDescent="0.25">
      <c r="A15" s="6" t="s">
        <v>123</v>
      </c>
      <c r="C15" s="36" t="s">
        <v>110</v>
      </c>
      <c r="D15" t="s">
        <v>126</v>
      </c>
      <c r="F15" s="47"/>
      <c r="G15" s="15" t="s">
        <v>125</v>
      </c>
    </row>
    <row r="16" spans="1:8" x14ac:dyDescent="0.25">
      <c r="A16" t="s">
        <v>113</v>
      </c>
      <c r="C16" s="4">
        <v>2.3999999999999998E-3</v>
      </c>
      <c r="D16" s="51">
        <f t="shared" ref="D16:D25" si="0">$D$10+G16</f>
        <v>1.32E-2</v>
      </c>
      <c r="E16" s="127">
        <f>1-D16</f>
        <v>0.98680000000000001</v>
      </c>
      <c r="F16" s="46"/>
      <c r="G16" s="173">
        <v>4.4000000000000003E-3</v>
      </c>
      <c r="H16" s="127">
        <f>1-G16</f>
        <v>0.99560000000000004</v>
      </c>
    </row>
    <row r="17" spans="1:8" x14ac:dyDescent="0.25">
      <c r="A17" t="s">
        <v>114</v>
      </c>
      <c r="C17" s="4">
        <v>5.0000000000000001E-3</v>
      </c>
      <c r="D17" s="51">
        <f t="shared" si="0"/>
        <v>1.7600000000000001E-2</v>
      </c>
      <c r="E17" s="127">
        <f t="shared" ref="E17:E25" si="1">1-D17</f>
        <v>0.98240000000000005</v>
      </c>
      <c r="F17" s="46"/>
      <c r="G17" s="173">
        <v>8.8000000000000005E-3</v>
      </c>
      <c r="H17" s="127">
        <f t="shared" ref="H17:H25" si="2">1-G17</f>
        <v>0.99119999999999997</v>
      </c>
    </row>
    <row r="18" spans="1:8" x14ac:dyDescent="0.25">
      <c r="A18" t="s">
        <v>115</v>
      </c>
      <c r="C18" s="4">
        <v>7.4999999999999997E-3</v>
      </c>
      <c r="D18" s="51">
        <f t="shared" si="0"/>
        <v>2.1999999999999999E-2</v>
      </c>
      <c r="E18" s="127">
        <f t="shared" si="1"/>
        <v>0.97799999999999998</v>
      </c>
      <c r="G18" s="173">
        <v>1.32E-2</v>
      </c>
      <c r="H18" s="127">
        <f t="shared" si="2"/>
        <v>0.98680000000000001</v>
      </c>
    </row>
    <row r="19" spans="1:8" x14ac:dyDescent="0.25">
      <c r="A19" t="s">
        <v>116</v>
      </c>
      <c r="C19" s="4">
        <v>0.01</v>
      </c>
      <c r="D19" s="51">
        <f t="shared" si="0"/>
        <v>2.64E-2</v>
      </c>
      <c r="E19" s="127">
        <f t="shared" si="1"/>
        <v>0.97360000000000002</v>
      </c>
      <c r="G19" s="173">
        <v>1.7600000000000001E-2</v>
      </c>
      <c r="H19" s="127">
        <f t="shared" si="2"/>
        <v>0.98240000000000005</v>
      </c>
    </row>
    <row r="20" spans="1:8" x14ac:dyDescent="0.25">
      <c r="A20" t="s">
        <v>117</v>
      </c>
      <c r="C20" s="4">
        <v>1.2500000000000001E-2</v>
      </c>
      <c r="D20" s="51">
        <f t="shared" si="0"/>
        <v>3.0800000000000001E-2</v>
      </c>
      <c r="E20" s="127">
        <f t="shared" si="1"/>
        <v>0.96919999999999995</v>
      </c>
      <c r="G20" s="173">
        <v>2.1999999999999999E-2</v>
      </c>
      <c r="H20" s="127">
        <f t="shared" si="2"/>
        <v>0.97799999999999998</v>
      </c>
    </row>
    <row r="21" spans="1:8" x14ac:dyDescent="0.25">
      <c r="A21" t="s">
        <v>118</v>
      </c>
      <c r="C21" s="4">
        <v>1.4999999999999999E-2</v>
      </c>
      <c r="D21" s="51">
        <f t="shared" si="0"/>
        <v>3.5200000000000002E-2</v>
      </c>
      <c r="E21" s="127">
        <f t="shared" si="1"/>
        <v>0.96479999999999999</v>
      </c>
      <c r="G21" s="173">
        <v>2.64E-2</v>
      </c>
      <c r="H21" s="127">
        <f t="shared" si="2"/>
        <v>0.97360000000000002</v>
      </c>
    </row>
    <row r="22" spans="1:8" x14ac:dyDescent="0.25">
      <c r="A22" t="s">
        <v>119</v>
      </c>
      <c r="C22" s="4">
        <v>1.7500000000000002E-2</v>
      </c>
      <c r="D22" s="51">
        <f t="shared" si="0"/>
        <v>3.9600000000000003E-2</v>
      </c>
      <c r="E22" s="127">
        <f t="shared" si="1"/>
        <v>0.96040000000000003</v>
      </c>
      <c r="G22" s="173">
        <v>3.0800000000000001E-2</v>
      </c>
      <c r="H22" s="127">
        <f t="shared" si="2"/>
        <v>0.96919999999999995</v>
      </c>
    </row>
    <row r="23" spans="1:8" x14ac:dyDescent="0.25">
      <c r="A23" t="s">
        <v>120</v>
      </c>
      <c r="C23" s="4">
        <v>0.02</v>
      </c>
      <c r="D23" s="51">
        <f t="shared" si="0"/>
        <v>4.4000000000000004E-2</v>
      </c>
      <c r="E23" s="127">
        <f t="shared" si="1"/>
        <v>0.95599999999999996</v>
      </c>
      <c r="G23" s="173">
        <v>3.5200000000000002E-2</v>
      </c>
      <c r="H23" s="127">
        <f t="shared" si="2"/>
        <v>0.96479999999999999</v>
      </c>
    </row>
    <row r="24" spans="1:8" x14ac:dyDescent="0.25">
      <c r="A24" t="s">
        <v>121</v>
      </c>
      <c r="C24" s="4">
        <v>2.2499999999999999E-2</v>
      </c>
      <c r="D24" s="51">
        <f t="shared" si="0"/>
        <v>4.8400000000000006E-2</v>
      </c>
      <c r="E24" s="127">
        <f t="shared" si="1"/>
        <v>0.9516</v>
      </c>
      <c r="G24" s="173">
        <v>3.9600000000000003E-2</v>
      </c>
      <c r="H24" s="127">
        <f t="shared" si="2"/>
        <v>0.96040000000000003</v>
      </c>
    </row>
    <row r="25" spans="1:8" x14ac:dyDescent="0.25">
      <c r="A25" t="s">
        <v>122</v>
      </c>
      <c r="C25" s="4">
        <v>2.5000000000000001E-2</v>
      </c>
      <c r="D25" s="51">
        <f t="shared" si="0"/>
        <v>5.28E-2</v>
      </c>
      <c r="E25" s="127">
        <f t="shared" si="1"/>
        <v>0.94720000000000004</v>
      </c>
      <c r="G25" s="173">
        <v>4.3999999999999997E-2</v>
      </c>
      <c r="H25" s="127">
        <f t="shared" si="2"/>
        <v>0.95599999999999996</v>
      </c>
    </row>
    <row r="28" spans="1:8" x14ac:dyDescent="0.25">
      <c r="A28" s="22" t="s">
        <v>65</v>
      </c>
      <c r="B28" s="38"/>
      <c r="C28" s="27"/>
    </row>
    <row r="30" spans="1:8" x14ac:dyDescent="0.25">
      <c r="A30" s="6" t="s">
        <v>129</v>
      </c>
      <c r="C30" s="43">
        <v>0.28820000000000001</v>
      </c>
    </row>
    <row r="32" spans="1:8" x14ac:dyDescent="0.25">
      <c r="A32" s="3" t="s">
        <v>109</v>
      </c>
      <c r="C32" s="36" t="s">
        <v>110</v>
      </c>
      <c r="E32" s="53" t="s">
        <v>127</v>
      </c>
    </row>
    <row r="33" spans="1:9" x14ac:dyDescent="0.25">
      <c r="C33" s="4">
        <v>0.17660000000000001</v>
      </c>
      <c r="D33" s="48"/>
      <c r="E33" s="32" t="s">
        <v>128</v>
      </c>
      <c r="G33" s="32"/>
      <c r="H33" s="32"/>
      <c r="I33" s="32"/>
    </row>
    <row r="34" spans="1:9" x14ac:dyDescent="0.25">
      <c r="E34" s="15"/>
      <c r="F34" s="49"/>
    </row>
    <row r="35" spans="1:9" x14ac:dyDescent="0.25">
      <c r="A35" s="3" t="s">
        <v>111</v>
      </c>
      <c r="C35" s="4"/>
      <c r="E35" s="16"/>
      <c r="F35" s="15"/>
    </row>
    <row r="36" spans="1:9" x14ac:dyDescent="0.25">
      <c r="A36" s="45" t="s">
        <v>112</v>
      </c>
      <c r="C36" s="4">
        <v>9.4E-2</v>
      </c>
      <c r="E36" s="16"/>
      <c r="F36" s="15"/>
    </row>
    <row r="37" spans="1:9" x14ac:dyDescent="0.25">
      <c r="A37" s="45"/>
      <c r="C37" s="4"/>
      <c r="E37" s="16"/>
      <c r="F37" s="15"/>
    </row>
    <row r="38" spans="1:9" x14ac:dyDescent="0.25">
      <c r="A38" t="s">
        <v>113</v>
      </c>
      <c r="C38" s="4">
        <v>2.2200000000000001E-2</v>
      </c>
    </row>
    <row r="39" spans="1:9" x14ac:dyDescent="0.25">
      <c r="A39" t="s">
        <v>114</v>
      </c>
      <c r="C39" s="4">
        <v>4.4400000000000002E-2</v>
      </c>
    </row>
    <row r="40" spans="1:9" x14ac:dyDescent="0.25">
      <c r="A40" t="s">
        <v>115</v>
      </c>
      <c r="C40" s="4">
        <v>6.6600000000000006E-2</v>
      </c>
    </row>
    <row r="41" spans="1:9" x14ac:dyDescent="0.25">
      <c r="A41" t="s">
        <v>116</v>
      </c>
      <c r="C41" s="4">
        <v>8.8800000000000004E-2</v>
      </c>
    </row>
    <row r="42" spans="1:9" x14ac:dyDescent="0.25">
      <c r="A42" t="s">
        <v>117</v>
      </c>
      <c r="C42" s="4">
        <v>0.111</v>
      </c>
    </row>
    <row r="43" spans="1:9" x14ac:dyDescent="0.25">
      <c r="A43" t="s">
        <v>118</v>
      </c>
      <c r="C43" s="4">
        <v>0.13320000000000001</v>
      </c>
    </row>
    <row r="44" spans="1:9" x14ac:dyDescent="0.25">
      <c r="A44" t="s">
        <v>119</v>
      </c>
      <c r="C44" s="4">
        <v>0.15540000000000001</v>
      </c>
    </row>
    <row r="45" spans="1:9" x14ac:dyDescent="0.25">
      <c r="A45" t="s">
        <v>120</v>
      </c>
      <c r="C45" s="4">
        <v>0.17760000000000001</v>
      </c>
    </row>
    <row r="46" spans="1:9" x14ac:dyDescent="0.25">
      <c r="A46" t="s">
        <v>121</v>
      </c>
      <c r="C46" s="4">
        <v>0.19980000000000001</v>
      </c>
    </row>
    <row r="47" spans="1:9" x14ac:dyDescent="0.25">
      <c r="A47" t="s">
        <v>122</v>
      </c>
      <c r="C47" s="4">
        <v>0.222</v>
      </c>
    </row>
    <row r="49" spans="1:1" x14ac:dyDescent="0.25">
      <c r="A49" s="108" t="s">
        <v>417</v>
      </c>
    </row>
  </sheetData>
  <pageMargins left="0.75" right="0.75" top="1" bottom="1" header="0.5" footer="0.5"/>
  <pageSetup orientation="portrait" r:id="rId1"/>
  <headerFooter alignWithMargins="0">
    <oddHeader>&amp;C&amp;"Arial,Bold"&amp;11Panhandle Pipeline
Rates and Fuel Cost</oddHeader>
    <oddFooter>&amp;R&amp;"Arial,Bold"&amp;8updated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TRANSOK</vt:lpstr>
      <vt:lpstr>GRLK</vt:lpstr>
      <vt:lpstr>ANR</vt:lpstr>
      <vt:lpstr>NGPL FT</vt:lpstr>
      <vt:lpstr>NGPL IT</vt:lpstr>
      <vt:lpstr>NNG</vt:lpstr>
      <vt:lpstr>NBorder</vt:lpstr>
      <vt:lpstr>Reliant</vt:lpstr>
      <vt:lpstr>PEPL</vt:lpstr>
      <vt:lpstr>TRKL</vt:lpstr>
      <vt:lpstr>ANRMeter</vt:lpstr>
      <vt:lpstr>Meters</vt:lpstr>
      <vt:lpstr>NGPLMeters</vt:lpstr>
      <vt:lpstr>NBorder!Print_Titles</vt:lpstr>
      <vt:lpstr>NNG!Print_Titles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tbranne</dc:creator>
  <cp:lastModifiedBy>Havlíček Jan</cp:lastModifiedBy>
  <cp:lastPrinted>2001-04-27T17:08:22Z</cp:lastPrinted>
  <dcterms:created xsi:type="dcterms:W3CDTF">2000-01-12T23:07:19Z</dcterms:created>
  <dcterms:modified xsi:type="dcterms:W3CDTF">2023-09-10T15:23:08Z</dcterms:modified>
</cp:coreProperties>
</file>