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96" windowWidth="14220" windowHeight="8832" activeTab="1"/>
  </bookViews>
  <sheets>
    <sheet name="Gen Summary" sheetId="2" r:id="rId1"/>
    <sheet name="Sheet4" sheetId="5" r:id="rId2"/>
    <sheet name="Raw Data" sheetId="4" r:id="rId3"/>
    <sheet name="Rogers Info" sheetId="1" r:id="rId4"/>
  </sheets>
  <definedNames>
    <definedName name="_xlnm.Print_Area" localSheetId="3">'Rogers Info'!$A$1:$U$208</definedName>
    <definedName name="_xlnm.Print_Area" localSheetId="1">Sheet4!$B$3:$N$18</definedName>
  </definedNames>
  <calcPr calcId="0" calcMode="manual"/>
  <pivotCaches>
    <pivotCache cacheId="0" r:id="rId5"/>
  </pivotCaches>
</workbook>
</file>

<file path=xl/calcChain.xml><?xml version="1.0" encoding="utf-8"?>
<calcChain xmlns="http://schemas.openxmlformats.org/spreadsheetml/2006/main">
  <c r="C5" i="2" l="1"/>
  <c r="D5" i="2"/>
  <c r="C6" i="2"/>
  <c r="D6" i="2"/>
  <c r="C7" i="2"/>
  <c r="D132" i="4"/>
  <c r="C45" i="1"/>
  <c r="C66" i="1"/>
  <c r="C78" i="1"/>
  <c r="C90" i="1"/>
  <c r="C125" i="1"/>
  <c r="C137" i="1"/>
  <c r="C153" i="1"/>
  <c r="C162" i="1"/>
  <c r="C189" i="1"/>
  <c r="C207" i="1"/>
</calcChain>
</file>

<file path=xl/sharedStrings.xml><?xml version="1.0" encoding="utf-8"?>
<sst xmlns="http://schemas.openxmlformats.org/spreadsheetml/2006/main" count="2736" uniqueCount="506">
  <si>
    <t>ECAR</t>
  </si>
  <si>
    <t>Summer 2000</t>
  </si>
  <si>
    <t>Company</t>
  </si>
  <si>
    <t>Plant</t>
  </si>
  <si>
    <t>MW</t>
  </si>
  <si>
    <t>Unit</t>
  </si>
  <si>
    <t>Fuel</t>
  </si>
  <si>
    <t>Mo</t>
  </si>
  <si>
    <t>Year</t>
  </si>
  <si>
    <t>City</t>
  </si>
  <si>
    <t>State</t>
  </si>
  <si>
    <t>NERC/Reg</t>
  </si>
  <si>
    <t>Status</t>
  </si>
  <si>
    <t>Cost/Mllns</t>
  </si>
  <si>
    <t>Service</t>
  </si>
  <si>
    <t>Mmbtu/d</t>
  </si>
  <si>
    <t>Host/Utility</t>
  </si>
  <si>
    <t>Source/Site</t>
  </si>
  <si>
    <t>Number</t>
  </si>
  <si>
    <t>Contact</t>
  </si>
  <si>
    <t>First</t>
  </si>
  <si>
    <t>Last</t>
  </si>
  <si>
    <t>Notes</t>
  </si>
  <si>
    <t>AES</t>
  </si>
  <si>
    <t>Hoosier Merchant</t>
  </si>
  <si>
    <t>CT</t>
  </si>
  <si>
    <t>NG</t>
  </si>
  <si>
    <t>(southern)</t>
  </si>
  <si>
    <t>IN</t>
  </si>
  <si>
    <t>PLN</t>
  </si>
  <si>
    <t>Merchant</t>
  </si>
  <si>
    <t>HEC</t>
  </si>
  <si>
    <t>http://www.state.in.us/iurc/schedule/hearing.html</t>
  </si>
  <si>
    <t>317-232-2765</t>
  </si>
  <si>
    <t>Jerry Webb</t>
  </si>
  <si>
    <t>Applied for permit with IURC.  Originally 200 MW, and starting in summer 99.  Now starting summer 2000 with 400. Constructed on property leased from HEC. Permitted 7/15/99</t>
  </si>
  <si>
    <t>Cinergy</t>
  </si>
  <si>
    <t>Henry Cty Peaker</t>
  </si>
  <si>
    <t>New Castle</t>
  </si>
  <si>
    <t>Utility</t>
  </si>
  <si>
    <t>Already have air permit, awaiting final call from management which should be by year end.  3x45 MW units.  Did not receive tax abatement as economic development zone from Henry Cty Council.</t>
  </si>
  <si>
    <t>Duke Energy</t>
  </si>
  <si>
    <t>Vermillion County Merchant</t>
  </si>
  <si>
    <t>Cayuga</t>
  </si>
  <si>
    <t>317-232-2297</t>
  </si>
  <si>
    <t>Ryan Soultz</t>
  </si>
  <si>
    <t xml:space="preserve">8x80 MW GT's.  (Enron Dublin 2/16/99).  IURC gave approval 4-99. Breaking ground on Aug 11.  </t>
  </si>
  <si>
    <t>Enron Capital &amp; Trade</t>
  </si>
  <si>
    <t>West Fork Land LLC Peaker</t>
  </si>
  <si>
    <t>Wheatland</t>
  </si>
  <si>
    <t>They are asking the Indiana regulatory commission to approve the new plant.  The certificant of convience was filed by Enron's subsidiary West Fork Land Development.  Approval received.</t>
  </si>
  <si>
    <t>IPALCO &amp; DTE J/V</t>
  </si>
  <si>
    <t>Marion County</t>
  </si>
  <si>
    <t>GT</t>
  </si>
  <si>
    <t>Indianapolis</t>
  </si>
  <si>
    <t>CON</t>
  </si>
  <si>
    <t>Announced plans to build up to 200 MW of new CT to be used for peaking demand by spring of 2001 – 100 MW by June 2000. As of Oct, J/V with DTE (who has equipment, IPL has site) IPL to run units - IPL to get 80 MW, DTE to get 160 MW.  Stone &amp; Webster to ge</t>
  </si>
  <si>
    <t xml:space="preserve">East Kentucky Power </t>
  </si>
  <si>
    <t>JK Smith</t>
  </si>
  <si>
    <t>Clark Cty</t>
  </si>
  <si>
    <t>KY</t>
  </si>
  <si>
    <t>Filed with commission, awaiting approval.  Long term ppa with Kentucky Pioneer when online (see below).  PSC Oks plant end of June.  PMW calls it 80 MW.</t>
  </si>
  <si>
    <t>DQE / Michcon</t>
  </si>
  <si>
    <t>Midfield Airport</t>
  </si>
  <si>
    <t>CG</t>
  </si>
  <si>
    <t>Wayne Cty</t>
  </si>
  <si>
    <t>MI</t>
  </si>
  <si>
    <t>Cogen</t>
  </si>
  <si>
    <t>PRNewswire</t>
  </si>
  <si>
    <t>Holland, City of</t>
  </si>
  <si>
    <t>48th Street</t>
  </si>
  <si>
    <t>Holland</t>
  </si>
  <si>
    <t>ES&amp;D 98</t>
  </si>
  <si>
    <t>B&amp;V is EPC.  To be ready June 1, 2000.</t>
  </si>
  <si>
    <t>AMP-Ohio</t>
  </si>
  <si>
    <t>Landfill Project</t>
  </si>
  <si>
    <t>ST</t>
  </si>
  <si>
    <t>WTE</t>
  </si>
  <si>
    <t>9 sites</t>
  </si>
  <si>
    <t>OH</t>
  </si>
  <si>
    <t>AMP Ohio</t>
  </si>
  <si>
    <t>Landfill gas reclamation</t>
  </si>
  <si>
    <t xml:space="preserve">Peaker </t>
  </si>
  <si>
    <t>Peaker needed because of Summer '99 fiasco. Should be 200 MW, awaiting announcement</t>
  </si>
  <si>
    <t>Dayton Power &amp; Light</t>
  </si>
  <si>
    <t>Darke County Phase II</t>
  </si>
  <si>
    <t>Darke County</t>
  </si>
  <si>
    <t>DPL</t>
  </si>
  <si>
    <t>Electric Power Daily</t>
  </si>
  <si>
    <t>Phase II of expansion plan.  4x56 MW aeroderivatives from Pratt &amp; Whitney.</t>
  </si>
  <si>
    <t>Madison Generating Station</t>
  </si>
  <si>
    <t>Butler County</t>
  </si>
  <si>
    <t>http://www.puc.state.oh.us/pubrel/opsb/98-1603.html</t>
  </si>
  <si>
    <t>Northeastern Ohio locatio - east of Cleveland.  Approval received from Ohio Power Siting Board 4-99.  8x80 MW CT, 2000 hr/yr. Construction originally to start June 99, now July '99.  8x80 MW.  Gas from Tennessee Pipelines. Will be built adjacent to Cinerg</t>
  </si>
  <si>
    <t>Mid-Atlantic Energy Group</t>
  </si>
  <si>
    <t>Richland Station</t>
  </si>
  <si>
    <t>Defiance</t>
  </si>
  <si>
    <t>FE</t>
  </si>
  <si>
    <t>http://www.puc.state.oh.us/pubrel/opsb/99-586.html</t>
  </si>
  <si>
    <t>It is a $75 million gas-fired 3x130 MW peaking plant that would help meet capacity needs of First Energy in the summer of 2000.  The plant will be located at Toledo Edision's Richland substation in Defiance County, Ohio.  Toledo Edison will operate the pe</t>
  </si>
  <si>
    <t>Allegheny Energy Supply</t>
  </si>
  <si>
    <t>Springdale Station Upgrade</t>
  </si>
  <si>
    <t>Springdale</t>
  </si>
  <si>
    <t>PA</t>
  </si>
  <si>
    <t>OPR</t>
  </si>
  <si>
    <t>Allegheny</t>
  </si>
  <si>
    <t xml:space="preserve">This is an addition to their Springdale Power Station in Allegheny County. Cost 37 milion,  Designed to be a peaker. (BTU WK. May  10,1999) </t>
  </si>
  <si>
    <t>City of Columbus</t>
  </si>
  <si>
    <t>FO2</t>
  </si>
  <si>
    <t>WV</t>
  </si>
  <si>
    <t>UDI, Generation week (1/13/99)</t>
  </si>
  <si>
    <t>304-872-2211</t>
  </si>
  <si>
    <t>Steve LaRose</t>
  </si>
  <si>
    <t xml:space="preserve">Broke ground 5/98.  Catamount, sub of CVPS, managing developer.  The plant will generate electricity for AEP subsidiary Appalachina Power customers. 
</t>
  </si>
  <si>
    <t>Gauley River Power Prtnr</t>
  </si>
  <si>
    <t>Summersville HY 1&amp;2</t>
  </si>
  <si>
    <t>HY</t>
  </si>
  <si>
    <t>WAT</t>
  </si>
  <si>
    <t>Summersville</t>
  </si>
  <si>
    <t>Summer Assessment</t>
  </si>
  <si>
    <t>Central Wayne WTE</t>
  </si>
  <si>
    <t>Central Wayne</t>
  </si>
  <si>
    <t>Dearborn</t>
  </si>
  <si>
    <t>Summer Assessment.  Plant name Napoleon 46</t>
  </si>
  <si>
    <t>Detroit Edison</t>
  </si>
  <si>
    <t>Belle River</t>
  </si>
  <si>
    <t>Conners Creek</t>
  </si>
  <si>
    <t>Delray</t>
  </si>
  <si>
    <t>Greenwood</t>
  </si>
  <si>
    <t>Jackson Center</t>
  </si>
  <si>
    <t>N/A</t>
  </si>
  <si>
    <t>Arcunum</t>
  </si>
  <si>
    <t>Arcunum 3</t>
  </si>
  <si>
    <t>City of Napoleon</t>
  </si>
  <si>
    <t>Napoleon 46</t>
  </si>
  <si>
    <t>FM Tait</t>
  </si>
  <si>
    <t>Virginia Power</t>
  </si>
  <si>
    <t>Baynard</t>
  </si>
  <si>
    <t>Consumers Energy</t>
  </si>
  <si>
    <t>Livingston</t>
  </si>
  <si>
    <t>Warrior Run</t>
  </si>
  <si>
    <t>Coal</t>
  </si>
  <si>
    <t>Belle Ville</t>
  </si>
  <si>
    <t>DistGen Project Phase 1</t>
  </si>
  <si>
    <t>Cobb</t>
  </si>
  <si>
    <t>Morrow</t>
  </si>
  <si>
    <t>St Mary's GT</t>
  </si>
  <si>
    <t>City of Bryan</t>
  </si>
  <si>
    <t>City of Cleveland</t>
  </si>
  <si>
    <t>Kalamazoo</t>
  </si>
  <si>
    <t>Dearborn Ind. Generation</t>
  </si>
  <si>
    <t>Rouge Cogen</t>
  </si>
  <si>
    <t>Total</t>
  </si>
  <si>
    <t>ERCOT</t>
  </si>
  <si>
    <t>Calpine</t>
  </si>
  <si>
    <t>Clearlake Expansion</t>
  </si>
  <si>
    <t>Pasadena</t>
  </si>
  <si>
    <t>TX</t>
  </si>
  <si>
    <t>Online by 12/99.</t>
  </si>
  <si>
    <t>FPL Energy</t>
  </si>
  <si>
    <t>McCamey Wind</t>
  </si>
  <si>
    <t>WT</t>
  </si>
  <si>
    <t>WND</t>
  </si>
  <si>
    <t>McCamey</t>
  </si>
  <si>
    <t>NUG</t>
  </si>
  <si>
    <t>CSW</t>
  </si>
  <si>
    <t>FPL Website</t>
  </si>
  <si>
    <t>(561) 694-4699</t>
  </si>
  <si>
    <t>Max Kuniansky</t>
  </si>
  <si>
    <t>Some capacity available before June 99.</t>
  </si>
  <si>
    <t>Koch Power</t>
  </si>
  <si>
    <t>Corpus Christi</t>
  </si>
  <si>
    <t>CC</t>
  </si>
  <si>
    <t>Lubbock Power &amp; Light</t>
  </si>
  <si>
    <t>Massengale Station</t>
  </si>
  <si>
    <t>Lubbock</t>
  </si>
  <si>
    <t>GE LM 6000 SPRINT.  Existing 22 MW ST</t>
  </si>
  <si>
    <t>Reliant Energy</t>
  </si>
  <si>
    <t>Sabine</t>
  </si>
  <si>
    <t>Orange</t>
  </si>
  <si>
    <t>Bayer</t>
  </si>
  <si>
    <t xml:space="preserve">Air Liquide to manage plant.  60 MW sold to Alabama Eelectric Co-op for 3 years.  Other capacity and steam to go to Bayer Corp synthetic rubber plant.  </t>
  </si>
  <si>
    <t>ANP</t>
  </si>
  <si>
    <t>Midlothian</t>
  </si>
  <si>
    <t>Megawatt Daily (7/6/99)</t>
  </si>
  <si>
    <t>The plant was changed from 750 MW to 1100 MW and changed from 2001 to 2000 according to article.  The plant has begun construction according to ANP.</t>
  </si>
  <si>
    <t>Pasadena Expansion</t>
  </si>
  <si>
    <t>http://www.calpine.com/portfolio/portfolio.htm</t>
  </si>
  <si>
    <t>Phillips Petroleum.  Financing complete in Feb now 265 million (was 235 million).  TU and LG&amp;E signed PPAs.  Westinghouse equipment.</t>
  </si>
  <si>
    <t>City Public Service</t>
  </si>
  <si>
    <t>Arthur Von Rosenberg</t>
  </si>
  <si>
    <t>Braunig Lake</t>
  </si>
  <si>
    <t>GE F technology.  Due online in March 00.</t>
  </si>
  <si>
    <t>Hidalgo</t>
  </si>
  <si>
    <t>Edinburg</t>
  </si>
  <si>
    <t>Duke PR</t>
  </si>
  <si>
    <t>Construction originally to start in mid 1999/Broke ground in February.  21.5% sold to Brownsville.  Still called June start-up</t>
  </si>
  <si>
    <t>Dynegy</t>
  </si>
  <si>
    <t>CoGen Lyondell</t>
  </si>
  <si>
    <t>Houston</t>
  </si>
  <si>
    <t>Merchant/Cogen</t>
  </si>
  <si>
    <t>CoGen</t>
  </si>
  <si>
    <t>Expansion at existing site from 610 MW. F-Class turbine</t>
  </si>
  <si>
    <t>Lamar Power Prtnr (FPL)</t>
  </si>
  <si>
    <t>Paris</t>
  </si>
  <si>
    <t>Paris / Marion</t>
  </si>
  <si>
    <t>MWBB Website</t>
  </si>
  <si>
    <t>700 MW to TU, TNP and Constellation; rest wholesale sales to ERCOT and SPP. Construction to begin 1-99.  Panda sold interest to FPL in Feb 99. On schedule -Rusty Kelley.  To use 4xGE MS7001FA GTs and 2x200 MW STs (ordered in Oct).</t>
  </si>
  <si>
    <t>LG&amp;E / Columbia</t>
  </si>
  <si>
    <t>Reynolds/Gregory</t>
  </si>
  <si>
    <t>Gregory</t>
  </si>
  <si>
    <t>Cogen/Merchant</t>
  </si>
  <si>
    <t>Reynolds Aluminum</t>
  </si>
  <si>
    <t>MW Daily</t>
  </si>
  <si>
    <t>Final negotiations due to end this Summer.  Output limited to 400 MW when producing 1.5 million lbs steam for Reynolds Sherwin Alumina plant, will also sell Reyonlds 55 MW.  Coral supplying 10 yrs of gas. Fully financed from ING Barings.  Clearinghouse to</t>
  </si>
  <si>
    <t>Borger Energy Assoc</t>
  </si>
  <si>
    <t>Blackhawk</t>
  </si>
  <si>
    <t>Frontera</t>
  </si>
  <si>
    <t>Ingleside Cogen</t>
  </si>
  <si>
    <t>Ingleside</t>
  </si>
  <si>
    <t>FRCC</t>
  </si>
  <si>
    <t>Tallahassee City Of</t>
  </si>
  <si>
    <t>S. O. Purdom Unit 8</t>
  </si>
  <si>
    <t>Tallahassee</t>
  </si>
  <si>
    <t>FL</t>
  </si>
  <si>
    <t>850-891-5534</t>
  </si>
  <si>
    <t>Rob McGarrah</t>
  </si>
  <si>
    <t>Allows city to retire units 5&amp;6.  Broke ground in Jan-99.  GE7FA gas turbine + 80 MW steam turbine. On-time as of 11/99.</t>
  </si>
  <si>
    <t>Tampa Electric</t>
  </si>
  <si>
    <t>Hardee Power Station</t>
  </si>
  <si>
    <t>Hardee Cty</t>
  </si>
  <si>
    <t>PR Newswire</t>
  </si>
  <si>
    <t>Upgrade to existing unit.  Station serves both TECO and Seminole.</t>
  </si>
  <si>
    <t>Lakeland, City of</t>
  </si>
  <si>
    <t>Lakeland</t>
  </si>
  <si>
    <t>(941) 499-6461</t>
  </si>
  <si>
    <t>Al Dodd</t>
  </si>
  <si>
    <t>Westinghouse W501G unit</t>
  </si>
  <si>
    <t>MAAC</t>
  </si>
  <si>
    <t>Star Enterprises</t>
  </si>
  <si>
    <t>Delaware City</t>
  </si>
  <si>
    <t>PC</t>
  </si>
  <si>
    <t>DE</t>
  </si>
  <si>
    <t>PUF</t>
  </si>
  <si>
    <t>302-834-6000</t>
  </si>
  <si>
    <t>IGCC</t>
  </si>
  <si>
    <t>Williams/PP&amp;L</t>
  </si>
  <si>
    <t>Hazleton</t>
  </si>
  <si>
    <t>Williams Website</t>
  </si>
  <si>
    <t>twc.com</t>
  </si>
  <si>
    <t>Repower additional.  83 MW online.  This is HRSG</t>
  </si>
  <si>
    <t>Repower additional.  83 MW online.  This is additional CC.</t>
  </si>
  <si>
    <t>Commonwealth Chesapeake</t>
  </si>
  <si>
    <t>New Church</t>
  </si>
  <si>
    <t>Oil</t>
  </si>
  <si>
    <t>VA</t>
  </si>
  <si>
    <t>VA SCC Website</t>
  </si>
  <si>
    <t>804-371-9141</t>
  </si>
  <si>
    <t>Ken Schrad</t>
  </si>
  <si>
    <t>J/V with AES.  Originally due on-line 12-99, now split 2000/2001.  For sale to PJM, although physically part of SERC-VACAR.</t>
  </si>
  <si>
    <t>MAIN</t>
  </si>
  <si>
    <t>Ameren</t>
  </si>
  <si>
    <t>Carlyle Lake</t>
  </si>
  <si>
    <t>Patoka</t>
  </si>
  <si>
    <t>IL</t>
  </si>
  <si>
    <t>Total project to add 700 MW</t>
  </si>
  <si>
    <t>Gibson City Peaker</t>
  </si>
  <si>
    <t>Gibson City</t>
  </si>
  <si>
    <t>City Water Light &amp; Power</t>
  </si>
  <si>
    <t>Springfield Peaker RFP</t>
  </si>
  <si>
    <t>Springfield</t>
  </si>
  <si>
    <t>CWL&amp;P</t>
  </si>
  <si>
    <t>PMW</t>
  </si>
  <si>
    <t>Issued RFP for Summer 99, but no one could produce.  Will issue '00 RFP later this year.</t>
  </si>
  <si>
    <t>Coga Industries</t>
  </si>
  <si>
    <t>Macoupin County</t>
  </si>
  <si>
    <t xml:space="preserve">                                                                      </t>
  </si>
  <si>
    <t>UDI</t>
  </si>
  <si>
    <t>Dynegy/NICOR J/V</t>
  </si>
  <si>
    <t>Rocky Road Power Plant</t>
  </si>
  <si>
    <t>East Dundee</t>
  </si>
  <si>
    <t>Upgrading new plant for next summer.  To begin construction in 4th qtr.</t>
  </si>
  <si>
    <t>Wilton Center</t>
  </si>
  <si>
    <t>Manhattan</t>
  </si>
  <si>
    <t>ComEd territory, near substation. Genco/Orgination.  Approval received.  Should be early 2000 online date.</t>
  </si>
  <si>
    <t>Shelby County Peaker</t>
  </si>
  <si>
    <t>Shelby County</t>
  </si>
  <si>
    <t>Due on-line by next summer.  8x45 MW turbines.  If permits received, construction to begin in January.  Reached agreement to receive cooling water from Lake Mattoon municipal authority.</t>
  </si>
  <si>
    <t>Soyland Power Coop</t>
  </si>
  <si>
    <t>Winchester (Alsey)</t>
  </si>
  <si>
    <t>Alsey</t>
  </si>
  <si>
    <t xml:space="preserve">4x25 MW. 1 unit is opr as of 7/28/99.. The other 3 will be on mid Aug. </t>
  </si>
  <si>
    <t>Unicom DistGen</t>
  </si>
  <si>
    <t>ComEd Territory</t>
  </si>
  <si>
    <t>Chicago</t>
  </si>
  <si>
    <t>Managed by ASNI Consultants.  Developer is anonymous. For Calumet, Crawford, Ithasca, Elmhurst, Northbrook, Skokie, etc.  Was 233 MW, but 20 MW dropped out.</t>
  </si>
  <si>
    <t>Itasca Power Companu</t>
  </si>
  <si>
    <t>Northome</t>
  </si>
  <si>
    <t>MN</t>
  </si>
  <si>
    <t>Great River will purchase the 15 MW from Itasca Power compay.  Great river will connect the plant to the transmission grid by connecting about 11 miles of 69kv lines.  The palnt will be fueled by wood waste.  (MWD 5/5/99)</t>
  </si>
  <si>
    <t>Trigen Energy</t>
  </si>
  <si>
    <t>St Louis Cogen</t>
  </si>
  <si>
    <t>St Louis</t>
  </si>
  <si>
    <t>MO</t>
  </si>
  <si>
    <t>Madison G&amp;E</t>
  </si>
  <si>
    <t>Temporary Backup</t>
  </si>
  <si>
    <t>Huiskamp/Middleton</t>
  </si>
  <si>
    <t>WI</t>
  </si>
  <si>
    <t>MAIN report stats.</t>
  </si>
  <si>
    <t>Madison G&amp;E / WPS</t>
  </si>
  <si>
    <t>Al Alatalo Backup</t>
  </si>
  <si>
    <t>West Marionette</t>
  </si>
  <si>
    <t>Peaking</t>
  </si>
  <si>
    <t>Construction starts in early 1999.  Sheboygan area. SIS completed</t>
  </si>
  <si>
    <t>Manitowoc</t>
  </si>
  <si>
    <t>Peaker</t>
  </si>
  <si>
    <t>WI PSC</t>
  </si>
  <si>
    <t>Jim Loock</t>
  </si>
  <si>
    <t>Southern Energy</t>
  </si>
  <si>
    <t>Herman</t>
  </si>
  <si>
    <t>Neenah</t>
  </si>
  <si>
    <t>WI Electric; GW</t>
  </si>
  <si>
    <t>414-221-4444</t>
  </si>
  <si>
    <t>Mary Carpenter</t>
  </si>
  <si>
    <t>WI Electric to buy for eight years.  Plan to add HRSG in future; could expand to 525 (8/98 Atlanta Journal)/ Plant recieves PSC approval (Generation Week 1/20/99)</t>
  </si>
  <si>
    <t>Wisconsin Electric Power</t>
  </si>
  <si>
    <t>Concord/Paris</t>
  </si>
  <si>
    <t>Jefferson/Kenosha</t>
  </si>
  <si>
    <t>WI Electric</t>
  </si>
  <si>
    <t>Plant refurbishment adding cooling to increase output.</t>
  </si>
  <si>
    <t>Germantown</t>
  </si>
  <si>
    <t>Plant refurbishment (conversion of 4 turbines from oil to gas), new gas peaker (85 MW). Ice pack to each cooling tower adds 10 MW to existing turbines.</t>
  </si>
  <si>
    <t>Dominion/Peoples</t>
  </si>
  <si>
    <t>Elwood</t>
  </si>
  <si>
    <t>Illinois Power</t>
  </si>
  <si>
    <t>Havana</t>
  </si>
  <si>
    <t>Tilton</t>
  </si>
  <si>
    <t>Associated Elec Coop</t>
  </si>
  <si>
    <t>Nodaway</t>
  </si>
  <si>
    <t>Maryville</t>
  </si>
  <si>
    <t>Madison Gas &amp; Electric</t>
  </si>
  <si>
    <t>Wind1</t>
  </si>
  <si>
    <t/>
  </si>
  <si>
    <t>SkyGen (Polsky)</t>
  </si>
  <si>
    <t>DePere Energy/Phase I</t>
  </si>
  <si>
    <t>De Pere</t>
  </si>
  <si>
    <t>MAPP</t>
  </si>
  <si>
    <t>FPL Energy/Interstate Power</t>
  </si>
  <si>
    <t>Clear Lake</t>
  </si>
  <si>
    <t>IA</t>
  </si>
  <si>
    <t>Northern Alternative Energy</t>
  </si>
  <si>
    <t>?</t>
  </si>
  <si>
    <t>103mw are scheduled to be online by mid-99.  NSP is required by legilation to have 425 mw of wind energy.  To date 132 mw are installed. (EPD 2/17/99)</t>
  </si>
  <si>
    <t>Zond Systems</t>
  </si>
  <si>
    <t>Ruthton</t>
  </si>
  <si>
    <t>OPPD</t>
  </si>
  <si>
    <t>Sarpy</t>
  </si>
  <si>
    <t>Omaha</t>
  </si>
  <si>
    <t>NE</t>
  </si>
  <si>
    <t xml:space="preserve">TransAlta Energy </t>
  </si>
  <si>
    <t>Meridian Cogen Project</t>
  </si>
  <si>
    <t>Lloydminster</t>
  </si>
  <si>
    <t>SK</t>
  </si>
  <si>
    <t>Sak Power</t>
  </si>
  <si>
    <t>Natural Gas Mkt Report</t>
  </si>
  <si>
    <t>NEPOOL</t>
  </si>
  <si>
    <t>Power Development</t>
  </si>
  <si>
    <t>Milford Power / Devon</t>
  </si>
  <si>
    <t>Milford</t>
  </si>
  <si>
    <t>http://www.iso-ne.com/transmission_services_and_generation_interconnection/documents/New_Interconnections/Listing_of_Interconnection_Studies_in_Progress/Interconnection_Study_Status.htm</t>
  </si>
  <si>
    <t>Siting decision deadline 5-99.  EPG signed gas contract with Eastern Express 3-18.  Received approval. Would sell power on a merchant basis with a target price of 4 cents/kWh.  (3Q PGMQ)  Does not have air permit (doubtful).  Also filed with ISO I/C for 4</t>
  </si>
  <si>
    <t>Berkshire Power</t>
  </si>
  <si>
    <t>Agawam</t>
  </si>
  <si>
    <t>MA</t>
  </si>
  <si>
    <t xml:space="preserve">El Paso has part.  6700 heat rate / con started 12,97.  ABB equipment.  Signed gas contract with Eastern Express (3-18) The case is in the air as yet. Mass Sitting. Also said will be on in Dec 1999. </t>
  </si>
  <si>
    <t>PG&amp;E Gen (US Gen)</t>
  </si>
  <si>
    <t>Millennium</t>
  </si>
  <si>
    <t>Charlton</t>
  </si>
  <si>
    <t>http://www.usgen.com/news/pr062498.html</t>
  </si>
  <si>
    <t>First US HSRG using Westinghouse 501G CTs (230MW of CT).  Will use SCR.  Interconnect study complete</t>
  </si>
  <si>
    <t>Casco Bay Energy/Duke</t>
  </si>
  <si>
    <t>ME Independence</t>
  </si>
  <si>
    <t>Veazie</t>
  </si>
  <si>
    <t>ME</t>
  </si>
  <si>
    <t>2x250 MW Duke subsidiary to own/operate.  Uses existing site of Bangor Hydro. Under Construction, Turbine Ordered.</t>
  </si>
  <si>
    <t>EMI / Calpine</t>
  </si>
  <si>
    <t>Rumford</t>
  </si>
  <si>
    <t>Aquila to supply gas on partial fuel subordinated payment basis for 8 yrs. Financing secured approximately 10/6/98 (RDI).  I/C study finished.  Stone &amp; Webster to construct. Under Construction, Turbine Ordered</t>
  </si>
  <si>
    <t>Androscoggin Energy Center</t>
  </si>
  <si>
    <t>Jay</t>
  </si>
  <si>
    <t>Intl Paper</t>
  </si>
  <si>
    <t>http://www.polskyenergy.com/project/projectframe.html</t>
  </si>
  <si>
    <t>B&amp;V is EPC.  IP is steam host.  Interconnect approval received, Under Construction, Turbine Ordered.</t>
  </si>
  <si>
    <t>EMI</t>
  </si>
  <si>
    <t xml:space="preserve">Tiverton </t>
  </si>
  <si>
    <t>Tiverton</t>
  </si>
  <si>
    <t>RI</t>
  </si>
  <si>
    <t>Construction to begin end of 1998 Calpine markets power.  Aquila supplies gas through Algonquin line.  Interconnect received.  Stone &amp; Webster to construct. Under Construction, Turbine Ordered.</t>
  </si>
  <si>
    <t>NYPP</t>
  </si>
  <si>
    <t>Linden (CogenTech)</t>
  </si>
  <si>
    <t>Linden NJ</t>
  </si>
  <si>
    <t>NY</t>
  </si>
  <si>
    <t>ConEd</t>
  </si>
  <si>
    <t>Qualifies for in-city generation.  Plant uprate</t>
  </si>
  <si>
    <t>SERC</t>
  </si>
  <si>
    <t>Alabama Power</t>
  </si>
  <si>
    <t>APC1</t>
  </si>
  <si>
    <t>Lee County</t>
  </si>
  <si>
    <t>AL</t>
  </si>
  <si>
    <t>Ala Power</t>
  </si>
  <si>
    <t>APSC</t>
  </si>
  <si>
    <t>334-242-9714</t>
  </si>
  <si>
    <t>Rick</t>
  </si>
  <si>
    <t>Carolina Power &amp; Light</t>
  </si>
  <si>
    <t>MEAG/Merchant</t>
  </si>
  <si>
    <t>Monroe</t>
  </si>
  <si>
    <t>GA</t>
  </si>
  <si>
    <t>Could be upto 300 MW, anything over 160 sold to grid.  Looking for buyers of output</t>
  </si>
  <si>
    <t>Georgia Power Co</t>
  </si>
  <si>
    <t>Plant Dahlberg</t>
  </si>
  <si>
    <t>Jackson County</t>
  </si>
  <si>
    <t>GPC</t>
  </si>
  <si>
    <t>Could grow up to 1,200 MW by 2002. (See SOCO 10-K).  Plant expands to 640 MW from 400 Mw for summer 2000.  160 MW sold to unidentified buyer by Southern Wholesale Energy.  Total 540 MW now under contract from this unit</t>
  </si>
  <si>
    <t xml:space="preserve">Sonat </t>
  </si>
  <si>
    <t>Thomaston Peaker</t>
  </si>
  <si>
    <t>Thomaston</t>
  </si>
  <si>
    <t>Sonat.com</t>
  </si>
  <si>
    <t>Being developed to fulfill Georgia Power contract, as originally intended for Cataula plant (see below).  310 MW being sold to GA Power</t>
  </si>
  <si>
    <t>LS Power / Cogentrix</t>
  </si>
  <si>
    <t>Batesville</t>
  </si>
  <si>
    <t>MS</t>
  </si>
  <si>
    <t>EPSA</t>
  </si>
  <si>
    <t>epsa.org</t>
  </si>
  <si>
    <t>Construction began Sept 1998. TVA backed out / Cogentrix now 52%.  2/3 sold to Vepco, 1/3 to Aquila.  Aquila supplies gas.  Aquila sold its 1/3 output to SMEPA for 20 years.  Financed by CS First Boston</t>
  </si>
  <si>
    <t>Asheville CT</t>
  </si>
  <si>
    <t>Asheville</t>
  </si>
  <si>
    <t>NC</t>
  </si>
  <si>
    <t>NCPUC Minutes</t>
  </si>
  <si>
    <t>Extra CT because NUG RFP winner backed out</t>
  </si>
  <si>
    <t>Lee Station CT</t>
  </si>
  <si>
    <t>Wayne County</t>
  </si>
  <si>
    <t xml:space="preserve">Wayne Cty CT </t>
  </si>
  <si>
    <t>CP&amp;L 10 K</t>
  </si>
  <si>
    <t>Site permitted in 96.  Plans unknown yet.</t>
  </si>
  <si>
    <t>Gleason Peaker</t>
  </si>
  <si>
    <t>Gleason</t>
  </si>
  <si>
    <t>TN</t>
  </si>
  <si>
    <t>GE Cogen</t>
  </si>
  <si>
    <t>Olin Cogen</t>
  </si>
  <si>
    <t>MCN</t>
  </si>
  <si>
    <t>Mobile Bay Cogen</t>
  </si>
  <si>
    <t>Mobile</t>
  </si>
  <si>
    <t>South Eastern Electric DC</t>
  </si>
  <si>
    <t>Lee County Peaker</t>
  </si>
  <si>
    <t>Phenix City</t>
  </si>
  <si>
    <t>Oglethorpe Power</t>
  </si>
  <si>
    <t>Caledonia</t>
  </si>
  <si>
    <t>Lowndes Cty</t>
  </si>
  <si>
    <t>New Albany</t>
  </si>
  <si>
    <t>SCC-L1 Brownsville</t>
  </si>
  <si>
    <t>Brownsville</t>
  </si>
  <si>
    <t>SPP</t>
  </si>
  <si>
    <t>Western Resources</t>
  </si>
  <si>
    <t>Gordon Evans Energy Ctr</t>
  </si>
  <si>
    <t>Wichita</t>
  </si>
  <si>
    <t>KS</t>
  </si>
  <si>
    <t>KCPL/KGE</t>
  </si>
  <si>
    <t>2 units in late Spring 2000, third in 2001.  Originally, one unit starts in 99, two others in 2000</t>
  </si>
  <si>
    <t>CLECO Evangeline</t>
  </si>
  <si>
    <t>Coughlin</t>
  </si>
  <si>
    <t>St Landry</t>
  </si>
  <si>
    <t>LA</t>
  </si>
  <si>
    <t>CLECO</t>
  </si>
  <si>
    <t>Repower units 6&amp;7 (330 MW) and add 3x150 MW units.  Lower heat rate from 11,600 to 7,100 btu/kwh.  Unreg sub signed deal in Nov with Williams Power Marketer to toll gas and release output for 20 years.  Construction 37% done as of November.</t>
  </si>
  <si>
    <t>Calcasieu Generation Project</t>
  </si>
  <si>
    <t>Lake Charles</t>
  </si>
  <si>
    <t>Entergy</t>
  </si>
  <si>
    <t>Should start construction in by Fall '99.  Parsons will be EPC, to use Siemens 501F technology.  Construction to start January.</t>
  </si>
  <si>
    <t>KCP&amp;L</t>
  </si>
  <si>
    <t>Hawthorn CTs + Repower</t>
  </si>
  <si>
    <t>Hawthorn</t>
  </si>
  <si>
    <t>KCPL</t>
  </si>
  <si>
    <t>KCPL Website</t>
  </si>
  <si>
    <t>Two new CTs plus repower existing unit.</t>
  </si>
  <si>
    <t xml:space="preserve">Entergy </t>
  </si>
  <si>
    <t>Restart Mothballed</t>
  </si>
  <si>
    <t>Chouteau</t>
  </si>
  <si>
    <t>Mayes/Rogers Cty</t>
  </si>
  <si>
    <t>OK</t>
  </si>
  <si>
    <t>AECI</t>
  </si>
  <si>
    <t>2.  J/V with KAMO</t>
  </si>
  <si>
    <t>Nelson Ind Steam Co</t>
  </si>
  <si>
    <t>RS Nelson</t>
  </si>
  <si>
    <t>Essex</t>
  </si>
  <si>
    <t>Stoddard</t>
  </si>
  <si>
    <t>St Francis</t>
  </si>
  <si>
    <t>Colorado Springs Utilities</t>
  </si>
  <si>
    <t>Ray Nixon</t>
  </si>
  <si>
    <t>Colorado Springs</t>
  </si>
  <si>
    <t>CO</t>
  </si>
  <si>
    <t>Region</t>
  </si>
  <si>
    <t>`</t>
  </si>
  <si>
    <t>Sum of MW</t>
  </si>
  <si>
    <t>Grand Total</t>
  </si>
  <si>
    <t>1999 Total</t>
  </si>
  <si>
    <t>2000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</si>
</sst>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6" formatCode="General_)"/>
    <numFmt numFmtId="167" formatCode="_(* #,##0_);_(* \(#,##0\);_(* &quot;-&quot;??_);_(@_)"/>
    <numFmt numFmtId="168" formatCode="mm/dd/yy"/>
  </numFmts>
  <fonts count="11" x14ac:knownFonts="1">
    <font>
      <sz val="10"/>
      <name val="Arial"/>
    </font>
    <font>
      <sz val="10"/>
      <name val="Arial"/>
    </font>
    <font>
      <u/>
      <sz val="10"/>
      <color indexed="12"/>
      <name val="Courier"/>
    </font>
    <font>
      <sz val="10"/>
      <color indexed="8"/>
      <name val="MS Sans Serif"/>
    </font>
    <font>
      <b/>
      <sz val="10"/>
      <name val="Arial"/>
      <family val="2"/>
    </font>
    <font>
      <b/>
      <sz val="10"/>
      <name val="Arial"/>
    </font>
    <font>
      <sz val="10"/>
      <name val="Arial"/>
      <family val="2"/>
    </font>
    <font>
      <sz val="10"/>
      <color indexed="12"/>
      <name val="Arial"/>
      <family val="2"/>
    </font>
    <font>
      <sz val="10"/>
      <color indexed="8"/>
      <name val="Arial"/>
      <family val="2"/>
    </font>
    <font>
      <sz val="10"/>
      <color indexed="8"/>
      <name val="Arial"/>
    </font>
    <font>
      <b/>
      <sz val="10"/>
      <color indexed="8"/>
      <name val="Arial"/>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13">
    <border>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5"/>
      </left>
      <right/>
      <top style="thin">
        <color indexed="8"/>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cellStyleXfs>
  <cellXfs count="104">
    <xf numFmtId="0" fontId="0" fillId="0" borderId="0" xfId="0"/>
    <xf numFmtId="0" fontId="4" fillId="0" borderId="0" xfId="0" applyFont="1"/>
    <xf numFmtId="166" fontId="5" fillId="0" borderId="0" xfId="0" applyNumberFormat="1" applyFont="1" applyAlignment="1" applyProtection="1">
      <alignment horizontal="left"/>
    </xf>
    <xf numFmtId="1" fontId="5" fillId="0" borderId="0" xfId="0" applyNumberFormat="1" applyFont="1" applyAlignment="1" applyProtection="1">
      <alignment horizontal="right"/>
    </xf>
    <xf numFmtId="166" fontId="5" fillId="0" borderId="0" xfId="0" applyNumberFormat="1" applyFont="1" applyAlignment="1" applyProtection="1">
      <alignment horizontal="center"/>
    </xf>
    <xf numFmtId="166" fontId="5" fillId="0" borderId="0" xfId="0" applyNumberFormat="1" applyFont="1" applyAlignment="1" applyProtection="1"/>
    <xf numFmtId="166" fontId="6" fillId="0" borderId="0" xfId="0" applyNumberFormat="1" applyFont="1" applyAlignment="1" applyProtection="1">
      <alignment horizontal="left"/>
    </xf>
    <xf numFmtId="167" fontId="6" fillId="0" borderId="0" xfId="1" applyNumberFormat="1" applyFont="1" applyAlignment="1" applyProtection="1">
      <alignment horizontal="right"/>
    </xf>
    <xf numFmtId="166" fontId="6" fillId="0" borderId="0" xfId="0" applyNumberFormat="1" applyFont="1" applyAlignment="1" applyProtection="1">
      <alignment horizontal="center"/>
    </xf>
    <xf numFmtId="166" fontId="6" fillId="0" borderId="0" xfId="0" quotePrefix="1" applyNumberFormat="1" applyFont="1" applyAlignment="1" applyProtection="1">
      <alignment horizontal="left"/>
    </xf>
    <xf numFmtId="168" fontId="6" fillId="0" borderId="0" xfId="0" applyNumberFormat="1" applyFont="1" applyAlignment="1" applyProtection="1"/>
    <xf numFmtId="0" fontId="6" fillId="0" borderId="0" xfId="0" applyFont="1" applyAlignment="1"/>
    <xf numFmtId="167" fontId="6" fillId="0" borderId="0" xfId="1" applyNumberFormat="1" applyFont="1" applyAlignment="1" applyProtection="1">
      <alignment horizontal="center"/>
    </xf>
    <xf numFmtId="0" fontId="6" fillId="0" borderId="0" xfId="0" applyFont="1" applyAlignment="1">
      <alignment horizontal="left"/>
    </xf>
    <xf numFmtId="37" fontId="6" fillId="0" borderId="0" xfId="0" applyNumberFormat="1" applyFont="1" applyAlignment="1" applyProtection="1">
      <alignment horizontal="left"/>
    </xf>
    <xf numFmtId="167" fontId="6" fillId="0" borderId="0" xfId="1" applyNumberFormat="1" applyFont="1" applyAlignment="1" applyProtection="1">
      <alignment horizontal="left"/>
    </xf>
    <xf numFmtId="0" fontId="6" fillId="0" borderId="0" xfId="0" applyFont="1"/>
    <xf numFmtId="168" fontId="6" fillId="0" borderId="0" xfId="0" applyNumberFormat="1" applyFont="1" applyAlignment="1"/>
    <xf numFmtId="0" fontId="6" fillId="0" borderId="0" xfId="0" applyFont="1" applyFill="1" applyBorder="1" applyAlignment="1"/>
    <xf numFmtId="166" fontId="6" fillId="0" borderId="0" xfId="0" applyNumberFormat="1" applyFont="1" applyFill="1" applyAlignment="1" applyProtection="1">
      <alignment horizontal="left"/>
    </xf>
    <xf numFmtId="167" fontId="6" fillId="0" borderId="0" xfId="1" applyNumberFormat="1" applyFont="1" applyFill="1" applyAlignment="1" applyProtection="1">
      <alignment horizontal="right"/>
    </xf>
    <xf numFmtId="167" fontId="6" fillId="0" borderId="0" xfId="1" applyNumberFormat="1" applyFont="1" applyFill="1" applyAlignment="1" applyProtection="1">
      <alignment horizontal="center"/>
    </xf>
    <xf numFmtId="0" fontId="6" fillId="0" borderId="0" xfId="0" applyFont="1" applyFill="1" applyAlignment="1">
      <alignment horizontal="left"/>
    </xf>
    <xf numFmtId="37" fontId="6" fillId="0" borderId="0" xfId="0" applyNumberFormat="1" applyFont="1" applyFill="1" applyAlignment="1" applyProtection="1">
      <alignment horizontal="left"/>
    </xf>
    <xf numFmtId="167" fontId="6" fillId="0" borderId="0" xfId="1" applyNumberFormat="1" applyFont="1" applyFill="1" applyAlignment="1" applyProtection="1">
      <alignment horizontal="left"/>
    </xf>
    <xf numFmtId="0" fontId="6" fillId="0" borderId="0" xfId="0" applyFont="1" applyFill="1"/>
    <xf numFmtId="168" fontId="6" fillId="0" borderId="0" xfId="0" applyNumberFormat="1" applyFont="1" applyFill="1" applyAlignment="1" applyProtection="1"/>
    <xf numFmtId="0" fontId="6" fillId="0" borderId="0" xfId="0" applyFont="1" applyFill="1" applyAlignment="1"/>
    <xf numFmtId="0" fontId="6" fillId="0" borderId="0" xfId="0" applyFont="1" applyFill="1" applyBorder="1" applyAlignment="1">
      <alignment horizontal="left"/>
    </xf>
    <xf numFmtId="167" fontId="6" fillId="0" borderId="0" xfId="1" applyNumberFormat="1" applyFont="1" applyFill="1" applyAlignment="1">
      <alignment horizontal="left"/>
    </xf>
    <xf numFmtId="166" fontId="6" fillId="0" borderId="0" xfId="0" quotePrefix="1" applyNumberFormat="1" applyFont="1" applyFill="1" applyAlignment="1" applyProtection="1">
      <alignment horizontal="left"/>
    </xf>
    <xf numFmtId="167" fontId="6" fillId="0" borderId="0" xfId="1" applyNumberFormat="1" applyFont="1" applyFill="1" applyBorder="1" applyAlignment="1">
      <alignment horizontal="right"/>
    </xf>
    <xf numFmtId="0" fontId="6" fillId="0" borderId="0" xfId="0" applyFont="1" applyFill="1" applyBorder="1" applyAlignment="1">
      <alignment horizontal="center"/>
    </xf>
    <xf numFmtId="1" fontId="6" fillId="0" borderId="0" xfId="0" applyNumberFormat="1" applyFont="1" applyFill="1" applyBorder="1" applyAlignment="1">
      <alignment horizontal="left"/>
    </xf>
    <xf numFmtId="0" fontId="6" fillId="0" borderId="0" xfId="0" applyFont="1" applyFill="1" applyBorder="1"/>
    <xf numFmtId="168" fontId="6" fillId="0" borderId="0" xfId="0" applyNumberFormat="1" applyFont="1" applyFill="1" applyBorder="1" applyAlignment="1"/>
    <xf numFmtId="0" fontId="6" fillId="0" borderId="0" xfId="0" quotePrefix="1" applyFont="1" applyAlignment="1">
      <alignment horizontal="center"/>
    </xf>
    <xf numFmtId="166" fontId="7" fillId="0" borderId="0" xfId="2" applyNumberFormat="1" applyFont="1" applyAlignment="1" applyProtection="1">
      <alignment horizontal="left"/>
    </xf>
    <xf numFmtId="0" fontId="6" fillId="0" borderId="0" xfId="0" applyFont="1" applyFill="1" applyBorder="1" applyAlignment="1">
      <alignment horizontal="left" wrapText="1"/>
    </xf>
    <xf numFmtId="0" fontId="6" fillId="0" borderId="0" xfId="0" applyFont="1" applyFill="1" applyBorder="1" applyAlignment="1">
      <alignment horizontal="center" wrapText="1"/>
    </xf>
    <xf numFmtId="0" fontId="7" fillId="0" borderId="0" xfId="2" applyFont="1" applyFill="1" applyBorder="1" applyAlignment="1" applyProtection="1"/>
    <xf numFmtId="0" fontId="8" fillId="0" borderId="0" xfId="0" applyFont="1" applyFill="1" applyBorder="1" applyAlignment="1">
      <alignment horizontal="left" wrapText="1"/>
    </xf>
    <xf numFmtId="0" fontId="8" fillId="0" borderId="0" xfId="0" applyFont="1" applyFill="1" applyBorder="1" applyAlignment="1">
      <alignment horizontal="center"/>
    </xf>
    <xf numFmtId="1" fontId="8" fillId="0" borderId="0" xfId="0" applyNumberFormat="1" applyFont="1" applyFill="1" applyBorder="1" applyAlignment="1">
      <alignment horizontal="left"/>
    </xf>
    <xf numFmtId="0" fontId="8" fillId="0" borderId="0" xfId="0" applyFont="1" applyFill="1" applyBorder="1" applyAlignment="1">
      <alignment horizontal="left"/>
    </xf>
    <xf numFmtId="168" fontId="8" fillId="0" borderId="0" xfId="0" applyNumberFormat="1" applyFont="1" applyFill="1" applyBorder="1" applyAlignment="1"/>
    <xf numFmtId="0" fontId="6" fillId="0" borderId="0" xfId="0" applyFont="1" applyFill="1" applyBorder="1" applyAlignment="1">
      <alignment wrapText="1"/>
    </xf>
    <xf numFmtId="167" fontId="6" fillId="0" borderId="0" xfId="1" applyNumberFormat="1" applyFont="1" applyAlignment="1">
      <alignment horizontal="left"/>
    </xf>
    <xf numFmtId="0" fontId="9" fillId="0" borderId="1" xfId="3" applyFont="1" applyFill="1" applyBorder="1" applyAlignment="1">
      <alignment horizontal="left" wrapText="1"/>
    </xf>
    <xf numFmtId="0" fontId="9" fillId="0" borderId="1" xfId="3" applyFont="1" applyFill="1" applyBorder="1" applyAlignment="1">
      <alignment horizontal="right" wrapText="1"/>
    </xf>
    <xf numFmtId="167" fontId="1" fillId="0" borderId="0" xfId="1" applyNumberFormat="1" applyAlignment="1">
      <alignment horizontal="right"/>
    </xf>
    <xf numFmtId="0" fontId="0" fillId="0" borderId="0" xfId="0" applyAlignment="1">
      <alignment horizontal="center"/>
    </xf>
    <xf numFmtId="0" fontId="0" fillId="0" borderId="0" xfId="0" applyAlignment="1">
      <alignment horizontal="left"/>
    </xf>
    <xf numFmtId="167" fontId="4" fillId="0" borderId="0" xfId="1" applyNumberFormat="1" applyFont="1" applyAlignment="1">
      <alignment horizontal="right"/>
    </xf>
    <xf numFmtId="37" fontId="6" fillId="0" borderId="0" xfId="0" applyNumberFormat="1" applyFont="1" applyAlignment="1" applyProtection="1">
      <alignment horizontal="center"/>
    </xf>
    <xf numFmtId="0" fontId="4" fillId="0" borderId="0" xfId="0" applyFont="1" applyAlignment="1">
      <alignment horizontal="left"/>
    </xf>
    <xf numFmtId="167" fontId="4" fillId="0" borderId="0" xfId="1" applyNumberFormat="1" applyFont="1" applyAlignment="1" applyProtection="1">
      <alignment horizontal="right"/>
    </xf>
    <xf numFmtId="0" fontId="6" fillId="0" borderId="0" xfId="0" quotePrefix="1" applyFont="1"/>
    <xf numFmtId="0" fontId="0" fillId="0" borderId="0" xfId="0" applyAlignment="1"/>
    <xf numFmtId="166" fontId="6" fillId="0" borderId="0" xfId="0" applyNumberFormat="1" applyFont="1" applyFill="1" applyBorder="1" applyAlignment="1" applyProtection="1">
      <alignment horizontal="left"/>
    </xf>
    <xf numFmtId="167" fontId="6" fillId="0" borderId="0" xfId="1" applyNumberFormat="1" applyFont="1" applyFill="1" applyBorder="1" applyAlignment="1" applyProtection="1">
      <alignment horizontal="right"/>
    </xf>
    <xf numFmtId="167" fontId="6" fillId="0" borderId="0" xfId="1" applyNumberFormat="1" applyFont="1" applyFill="1" applyBorder="1" applyAlignment="1" applyProtection="1">
      <alignment horizontal="center"/>
    </xf>
    <xf numFmtId="167" fontId="6" fillId="0" borderId="0" xfId="1" applyNumberFormat="1" applyFont="1" applyFill="1" applyBorder="1" applyAlignment="1" applyProtection="1">
      <alignment horizontal="left"/>
    </xf>
    <xf numFmtId="168" fontId="6" fillId="0" borderId="0" xfId="0" applyNumberFormat="1" applyFont="1" applyFill="1" applyBorder="1" applyAlignment="1" applyProtection="1"/>
    <xf numFmtId="0" fontId="0" fillId="0" borderId="0" xfId="0" applyFill="1" applyBorder="1"/>
    <xf numFmtId="168" fontId="6" fillId="0" borderId="0" xfId="0" applyNumberFormat="1" applyFont="1" applyFill="1" applyAlignment="1"/>
    <xf numFmtId="0" fontId="6" fillId="0" borderId="0" xfId="0" applyFont="1" applyFill="1" applyBorder="1" applyAlignment="1">
      <alignment horizontal="right" wrapText="1"/>
    </xf>
    <xf numFmtId="0" fontId="6" fillId="0" borderId="0" xfId="0" applyFont="1" applyFill="1" applyBorder="1" applyAlignment="1">
      <alignment horizontal="right"/>
    </xf>
    <xf numFmtId="14" fontId="6" fillId="0" borderId="0" xfId="0" applyNumberFormat="1" applyFont="1" applyFill="1" applyBorder="1" applyAlignment="1">
      <alignment horizontal="right"/>
    </xf>
    <xf numFmtId="0" fontId="0" fillId="0" borderId="0" xfId="0" applyFill="1"/>
    <xf numFmtId="49" fontId="6" fillId="0" borderId="0" xfId="0" applyNumberFormat="1" applyFont="1" applyFill="1" applyBorder="1" applyAlignment="1">
      <alignment horizontal="left"/>
    </xf>
    <xf numFmtId="0" fontId="9" fillId="0" borderId="0" xfId="3" applyFont="1" applyFill="1" applyBorder="1" applyAlignment="1">
      <alignment horizontal="left" wrapText="1"/>
    </xf>
    <xf numFmtId="0" fontId="9" fillId="0" borderId="0" xfId="3" applyFont="1" applyFill="1" applyBorder="1" applyAlignment="1">
      <alignment horizontal="right" wrapText="1"/>
    </xf>
    <xf numFmtId="167" fontId="4" fillId="0" borderId="0" xfId="0" applyNumberFormat="1" applyFont="1"/>
    <xf numFmtId="167" fontId="6" fillId="0" borderId="0" xfId="1" applyNumberFormat="1" applyFont="1" applyFill="1" applyBorder="1" applyAlignment="1">
      <alignment horizontal="left"/>
    </xf>
    <xf numFmtId="166" fontId="7" fillId="0" borderId="0" xfId="2" applyNumberFormat="1" applyFont="1" applyFill="1" applyBorder="1" applyAlignment="1" applyProtection="1">
      <alignment horizontal="left"/>
    </xf>
    <xf numFmtId="14" fontId="0" fillId="0" borderId="0" xfId="0" applyNumberFormat="1" applyFill="1" applyBorder="1"/>
    <xf numFmtId="0" fontId="10" fillId="0" borderId="0" xfId="0" applyFont="1" applyFill="1" applyBorder="1" applyAlignment="1">
      <alignment horizontal="center"/>
    </xf>
    <xf numFmtId="166" fontId="7" fillId="0" borderId="0" xfId="2" applyNumberFormat="1" applyFont="1" applyFill="1" applyAlignment="1" applyProtection="1">
      <alignment horizontal="left"/>
    </xf>
    <xf numFmtId="0" fontId="6" fillId="0" borderId="0" xfId="0" quotePrefix="1" applyFont="1" applyAlignment="1">
      <alignment horizontal="left"/>
    </xf>
    <xf numFmtId="0" fontId="0" fillId="0" borderId="3" xfId="0" pivotButton="1" applyBorder="1"/>
    <xf numFmtId="0" fontId="0" fillId="0" borderId="4" xfId="0" applyBorder="1"/>
    <xf numFmtId="0" fontId="0" fillId="0" borderId="5" xfId="0" applyBorder="1"/>
    <xf numFmtId="0" fontId="0" fillId="0" borderId="6" xfId="0" applyBorder="1"/>
    <xf numFmtId="0" fontId="5" fillId="0" borderId="2" xfId="0" applyFont="1" applyBorder="1"/>
    <xf numFmtId="0" fontId="5" fillId="0" borderId="7" xfId="0" applyFont="1" applyBorder="1"/>
    <xf numFmtId="0" fontId="5" fillId="2" borderId="8" xfId="0" applyFont="1" applyFill="1" applyBorder="1"/>
    <xf numFmtId="0" fontId="5" fillId="2" borderId="9" xfId="0" applyFont="1" applyFill="1" applyBorder="1"/>
    <xf numFmtId="38" fontId="5" fillId="2" borderId="3" xfId="0" applyNumberFormat="1" applyFont="1" applyFill="1" applyBorder="1"/>
    <xf numFmtId="38" fontId="5" fillId="0" borderId="6" xfId="0" applyNumberFormat="1" applyFont="1" applyBorder="1"/>
    <xf numFmtId="38" fontId="5" fillId="0" borderId="10" xfId="0" applyNumberFormat="1" applyFont="1" applyBorder="1"/>
    <xf numFmtId="0" fontId="0" fillId="0" borderId="10" xfId="0" applyBorder="1"/>
    <xf numFmtId="0" fontId="0" fillId="0" borderId="11" xfId="0" applyBorder="1"/>
    <xf numFmtId="0" fontId="4" fillId="3" borderId="2" xfId="0" applyFont="1" applyFill="1" applyBorder="1"/>
    <xf numFmtId="0" fontId="4" fillId="3" borderId="12" xfId="0" applyFont="1" applyFill="1" applyBorder="1"/>
    <xf numFmtId="38" fontId="4" fillId="3" borderId="6" xfId="0" applyNumberFormat="1" applyFont="1" applyFill="1" applyBorder="1"/>
    <xf numFmtId="38" fontId="5" fillId="0" borderId="11" xfId="0" applyNumberFormat="1" applyFont="1" applyBorder="1"/>
    <xf numFmtId="0" fontId="5" fillId="0" borderId="6" xfId="0" applyFont="1" applyBorder="1" applyAlignment="1">
      <alignment horizontal="right"/>
    </xf>
    <xf numFmtId="38" fontId="0" fillId="0" borderId="6" xfId="0" applyNumberFormat="1" applyBorder="1" applyAlignment="1">
      <alignment horizontal="right"/>
    </xf>
    <xf numFmtId="38" fontId="0" fillId="0" borderId="10" xfId="0" applyNumberFormat="1" applyBorder="1" applyAlignment="1">
      <alignment horizontal="right"/>
    </xf>
    <xf numFmtId="38" fontId="0" fillId="0" borderId="11" xfId="0" applyNumberFormat="1" applyBorder="1" applyAlignment="1">
      <alignment horizontal="right"/>
    </xf>
    <xf numFmtId="0" fontId="4" fillId="3" borderId="6" xfId="0" applyNumberFormat="1" applyFont="1" applyFill="1" applyBorder="1" applyAlignment="1">
      <alignment horizontal="right"/>
    </xf>
    <xf numFmtId="38" fontId="5" fillId="2" borderId="3" xfId="0" applyNumberFormat="1" applyFont="1" applyFill="1" applyBorder="1" applyAlignment="1">
      <alignment horizontal="right"/>
    </xf>
    <xf numFmtId="0" fontId="0" fillId="0" borderId="2" xfId="0" pivotButton="1" applyBorder="1"/>
  </cellXfs>
  <cellStyles count="4">
    <cellStyle name="Comma" xfId="1" builtinId="3"/>
    <cellStyle name="Hyperlink" xfId="2" builtinId="8"/>
    <cellStyle name="Normal" xfId="0" builtinId="0"/>
    <cellStyle name="Normal_Sheet2" xfId="3"/>
  </cellStyles>
  <dxfs count="12">
    <dxf>
      <alignment horizontal="right" readingOrder="0"/>
    </dxf>
    <dxf>
      <fill>
        <patternFill patternType="solid">
          <bgColor indexed="43"/>
        </patternFill>
      </fill>
    </dxf>
    <dxf>
      <font>
        <b/>
      </font>
    </dxf>
    <dxf>
      <numFmt numFmtId="6" formatCode="#,##0_);[Red]\(#,##0\)"/>
    </dxf>
    <dxf>
      <font>
        <b/>
      </font>
    </dxf>
    <dxf>
      <numFmt numFmtId="6" formatCode="#,##0_);[Red]\(#,##0\)"/>
    </dxf>
    <dxf>
      <fill>
        <patternFill>
          <bgColor indexed="22"/>
        </patternFill>
      </fill>
    </dxf>
    <dxf>
      <fill>
        <patternFill patternType="solid">
          <bgColor indexed="9"/>
        </patternFill>
      </fill>
    </dxf>
    <dxf>
      <numFmt numFmtId="6" formatCode="#,##0_);[Red]\(#,##0\)"/>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uscit" refreshedDate="36598.650753009257" createdVersion="1" recordCount="129">
  <cacheSource type="worksheet">
    <worksheetSource ref="A2:R131" sheet="Raw Data"/>
  </cacheSource>
  <cacheFields count="18">
    <cacheField name="Company" numFmtId="0">
      <sharedItems/>
    </cacheField>
    <cacheField name="Region" numFmtId="0">
      <sharedItems count="10">
        <s v="ECAR"/>
        <s v="ERCOT"/>
        <s v="FRCC"/>
        <s v="MAAC"/>
        <s v="MAIN"/>
        <s v="MAPP"/>
        <s v="NEPOOL"/>
        <s v="NYPP"/>
        <s v="SERC"/>
        <s v="SPP"/>
      </sharedItems>
    </cacheField>
    <cacheField name="Plant" numFmtId="0">
      <sharedItems containsBlank="1"/>
    </cacheField>
    <cacheField name="MW" numFmtId="0">
      <sharedItems containsSemiMixedTypes="0" containsString="0" containsNumber="1" minValue="0" maxValue="1100"/>
    </cacheField>
    <cacheField name="Unit" numFmtId="0">
      <sharedItems containsBlank="1" count="9">
        <s v="CT"/>
        <s v="GT"/>
        <s v="CG"/>
        <m/>
        <s v="ST"/>
        <s v="HY"/>
        <s v="N/A"/>
        <s v="WT"/>
        <s v="CC"/>
      </sharedItems>
    </cacheField>
    <cacheField name="Fuel" numFmtId="0">
      <sharedItems count="8">
        <s v="NG"/>
        <s v="WTE"/>
        <s v="FO2"/>
        <s v="WAT"/>
        <s v="Coal"/>
        <s v="WND"/>
        <s v="PC"/>
        <s v="Oil"/>
      </sharedItems>
    </cacheField>
    <cacheField name="Mo" numFmtId="0">
      <sharedItems containsBlank="1" containsMixedTypes="1" containsNumber="1" containsInteger="1" minValue="2" maxValue="12" count="13">
        <n v="6"/>
        <n v="12"/>
        <n v="4"/>
        <n v="8"/>
        <m/>
        <n v="7"/>
        <n v="11"/>
        <n v="5"/>
        <n v="10"/>
        <s v="                                                                      "/>
        <n v="2"/>
        <n v="3"/>
        <n v="9"/>
      </sharedItems>
    </cacheField>
    <cacheField name="Year" numFmtId="0">
      <sharedItems containsSemiMixedTypes="0" containsString="0" containsNumber="1" containsInteger="1" minValue="1999" maxValue="2000" count="2">
        <n v="2000"/>
        <n v="1999"/>
      </sharedItems>
    </cacheField>
    <cacheField name="City" numFmtId="0">
      <sharedItems containsBlank="1"/>
    </cacheField>
    <cacheField name="State" numFmtId="0">
      <sharedItems containsBlank="1"/>
    </cacheField>
    <cacheField name="Status" numFmtId="0">
      <sharedItems containsBlank="1" count="4">
        <s v="PLN"/>
        <s v="CON"/>
        <s v="OPR"/>
        <m/>
      </sharedItems>
    </cacheField>
    <cacheField name="Cost/Mllns" numFmtId="0">
      <sharedItems containsString="0" containsBlank="1" containsNumber="1" minValue="13.5" maxValue="500" count="30">
        <m/>
        <n v="64"/>
        <n v="30"/>
        <n v="80"/>
        <n v="200"/>
        <n v="75"/>
        <n v="37"/>
        <n v="50"/>
        <n v="66"/>
        <n v="265"/>
        <n v="175"/>
        <n v="400"/>
        <n v="365"/>
        <n v="108"/>
        <n v="38"/>
        <n v="55"/>
        <n v="250"/>
        <n v="100"/>
        <n v="87"/>
        <n v="40"/>
        <n v="150"/>
        <n v="13.5"/>
        <n v="31"/>
        <n v="60"/>
        <n v="190"/>
        <n v="221"/>
        <n v="500"/>
        <n v="230"/>
        <n v="130"/>
        <n v="220"/>
      </sharedItems>
    </cacheField>
    <cacheField name="Service" numFmtId="0">
      <sharedItems containsBlank="1" count="8">
        <s v="Merchant"/>
        <s v="Utility"/>
        <m/>
        <s v="Cogen"/>
        <s v="NUG"/>
        <s v="Merchant/Cogen"/>
        <s v="Cogen/Merchant"/>
        <s v="Peaking"/>
      </sharedItems>
    </cacheField>
    <cacheField name="Mmbtu/d" numFmtId="0">
      <sharedItems containsString="0" containsBlank="1" containsNumber="1" containsInteger="1" minValue="46000" maxValue="170000" count="4">
        <m/>
        <n v="170000"/>
        <n v="105000"/>
        <n v="46000"/>
      </sharedItems>
    </cacheField>
    <cacheField name="Host/Utility" numFmtId="0">
      <sharedItems containsBlank="1" count="25">
        <s v="HEC"/>
        <s v="Cinergy"/>
        <m/>
        <s v="AMP Ohio"/>
        <s v="DPL"/>
        <s v="FE"/>
        <s v="Allegheny"/>
        <s v="CSW"/>
        <s v="Bayer"/>
        <s v="CoGen"/>
        <s v="Reynolds Aluminum"/>
        <s v="Ameren"/>
        <s v="CWL&amp;P"/>
        <s v="WI Electric; GW"/>
        <s v="WI Electric"/>
        <s v="Sak Power"/>
        <s v="Intl Paper"/>
        <s v="ConEd"/>
        <s v="Ala Power"/>
        <s v="GPC"/>
        <s v="KCPL/KGE"/>
        <s v="CLECO"/>
        <s v="Entergy"/>
        <s v="KCPL"/>
        <s v="AECI"/>
      </sharedItems>
    </cacheField>
    <cacheField name="Source/Site" numFmtId="0">
      <sharedItems containsBlank="1"/>
    </cacheField>
    <cacheField name="Number" numFmtId="0">
      <sharedItems containsBlank="1" count="13">
        <s v="317-232-2765"/>
        <m/>
        <s v="317-232-2297"/>
        <s v="304-872-2211"/>
        <s v="(561) 694-4699"/>
        <s v="850-891-5534"/>
        <s v="(941) 499-6461"/>
        <s v="302-834-6000"/>
        <s v="twc.com"/>
        <s v="804-371-9141"/>
        <s v="414-221-4444"/>
        <s v="334-242-9714"/>
        <s v="epsa.org"/>
      </sharedItems>
    </cacheField>
    <cacheField name="Contact" numFmtId="0">
      <sharedItems containsBlank="1" count="11">
        <s v="Jerry Webb"/>
        <m/>
        <s v="Ryan Soultz"/>
        <s v="Steve LaRose"/>
        <s v="Max Kuniansky"/>
        <s v="Rob McGarrah"/>
        <s v="Al Dodd"/>
        <s v="Ken Schrad"/>
        <s v="Jim Loock"/>
        <s v="Mary Carpenter"/>
        <s v="Ric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9">
  <r>
    <s v="AES"/>
    <x v="0"/>
    <s v="Hoosier Merchant"/>
    <n v="400"/>
    <x v="0"/>
    <x v="0"/>
    <x v="0"/>
    <x v="0"/>
    <s v="(southern)"/>
    <s v="IN"/>
    <x v="0"/>
    <x v="0"/>
    <x v="0"/>
    <x v="0"/>
    <x v="0"/>
    <s v="http://www.state.in.us/iurc/schedule/hearing.html"/>
    <x v="0"/>
    <x v="0"/>
  </r>
  <r>
    <s v="Cinergy"/>
    <x v="0"/>
    <s v="Henry Cty Peaker"/>
    <n v="135"/>
    <x v="0"/>
    <x v="0"/>
    <x v="0"/>
    <x v="0"/>
    <s v="New Castle"/>
    <s v="IN"/>
    <x v="0"/>
    <x v="1"/>
    <x v="1"/>
    <x v="0"/>
    <x v="1"/>
    <m/>
    <x v="1"/>
    <x v="1"/>
  </r>
  <r>
    <s v="Duke Energy"/>
    <x v="0"/>
    <s v="Vermillion County Merchant"/>
    <n v="640"/>
    <x v="0"/>
    <x v="0"/>
    <x v="0"/>
    <x v="0"/>
    <s v="Cayuga"/>
    <s v="IN"/>
    <x v="0"/>
    <x v="0"/>
    <x v="2"/>
    <x v="0"/>
    <x v="2"/>
    <m/>
    <x v="2"/>
    <x v="2"/>
  </r>
  <r>
    <s v="Enron Capital &amp; Trade"/>
    <x v="0"/>
    <s v="West Fork Land LLC Peaker"/>
    <n v="514"/>
    <x v="0"/>
    <x v="0"/>
    <x v="0"/>
    <x v="0"/>
    <s v="Wheatland"/>
    <s v="IN"/>
    <x v="0"/>
    <x v="0"/>
    <x v="0"/>
    <x v="0"/>
    <x v="2"/>
    <m/>
    <x v="1"/>
    <x v="1"/>
  </r>
  <r>
    <s v="IPALCO &amp; DTE J/V"/>
    <x v="0"/>
    <s v="Marion County"/>
    <n v="240"/>
    <x v="1"/>
    <x v="0"/>
    <x v="0"/>
    <x v="0"/>
    <s v="Indianapolis"/>
    <s v="IN"/>
    <x v="1"/>
    <x v="2"/>
    <x v="0"/>
    <x v="0"/>
    <x v="2"/>
    <m/>
    <x v="1"/>
    <x v="1"/>
  </r>
  <r>
    <s v="East Kentucky Power "/>
    <x v="0"/>
    <s v="JK Smith"/>
    <n v="110"/>
    <x v="1"/>
    <x v="0"/>
    <x v="0"/>
    <x v="0"/>
    <s v="Clark Cty"/>
    <s v="KY"/>
    <x v="1"/>
    <x v="0"/>
    <x v="1"/>
    <x v="0"/>
    <x v="2"/>
    <m/>
    <x v="1"/>
    <x v="1"/>
  </r>
  <r>
    <s v="DQE / Michcon"/>
    <x v="0"/>
    <s v="Midfield Airport"/>
    <n v="60"/>
    <x v="2"/>
    <x v="0"/>
    <x v="1"/>
    <x v="0"/>
    <s v="Wayne Cty"/>
    <s v="MI"/>
    <x v="0"/>
    <x v="0"/>
    <x v="3"/>
    <x v="0"/>
    <x v="2"/>
    <s v="PRNewswire"/>
    <x v="1"/>
    <x v="1"/>
  </r>
  <r>
    <s v="Holland, City of"/>
    <x v="0"/>
    <s v="48th Street"/>
    <n v="80"/>
    <x v="3"/>
    <x v="0"/>
    <x v="0"/>
    <x v="0"/>
    <s v="Holland"/>
    <s v="MI"/>
    <x v="0"/>
    <x v="0"/>
    <x v="2"/>
    <x v="0"/>
    <x v="2"/>
    <s v="ES&amp;D 98"/>
    <x v="1"/>
    <x v="1"/>
  </r>
  <r>
    <s v="AMP-Ohio"/>
    <x v="0"/>
    <s v="Landfill Project"/>
    <n v="35"/>
    <x v="4"/>
    <x v="1"/>
    <x v="0"/>
    <x v="0"/>
    <s v="9 sites"/>
    <s v="OH"/>
    <x v="0"/>
    <x v="0"/>
    <x v="1"/>
    <x v="0"/>
    <x v="3"/>
    <s v="AMP Ohio"/>
    <x v="1"/>
    <x v="1"/>
  </r>
  <r>
    <s v="Cinergy"/>
    <x v="0"/>
    <s v="Peaker "/>
    <n v="0"/>
    <x v="1"/>
    <x v="0"/>
    <x v="2"/>
    <x v="0"/>
    <m/>
    <s v="OH"/>
    <x v="0"/>
    <x v="0"/>
    <x v="2"/>
    <x v="0"/>
    <x v="2"/>
    <m/>
    <x v="1"/>
    <x v="1"/>
  </r>
  <r>
    <s v="Dayton Power &amp; Light"/>
    <x v="0"/>
    <s v="Darke County Phase II"/>
    <n v="225"/>
    <x v="1"/>
    <x v="0"/>
    <x v="0"/>
    <x v="0"/>
    <s v="Darke County"/>
    <s v="OH"/>
    <x v="0"/>
    <x v="3"/>
    <x v="1"/>
    <x v="0"/>
    <x v="4"/>
    <s v="Electric Power Daily"/>
    <x v="1"/>
    <x v="1"/>
  </r>
  <r>
    <s v="Duke Energy"/>
    <x v="0"/>
    <s v="Madison Generating Station"/>
    <n v="640"/>
    <x v="0"/>
    <x v="0"/>
    <x v="0"/>
    <x v="0"/>
    <s v="Butler County"/>
    <s v="OH"/>
    <x v="1"/>
    <x v="4"/>
    <x v="0"/>
    <x v="0"/>
    <x v="2"/>
    <s v="http://www.puc.state.oh.us/pubrel/opsb/98-1603.html"/>
    <x v="1"/>
    <x v="1"/>
  </r>
  <r>
    <s v="Mid-Atlantic Energy Group"/>
    <x v="0"/>
    <s v="Richland Station"/>
    <n v="390"/>
    <x v="1"/>
    <x v="0"/>
    <x v="0"/>
    <x v="0"/>
    <s v="Defiance"/>
    <s v="OH"/>
    <x v="0"/>
    <x v="5"/>
    <x v="2"/>
    <x v="0"/>
    <x v="5"/>
    <s v="http://www.puc.state.oh.us/pubrel/opsb/99-586.html"/>
    <x v="1"/>
    <x v="1"/>
  </r>
  <r>
    <s v="Allegheny Energy Supply"/>
    <x v="0"/>
    <s v="Springdale Station Upgrade"/>
    <n v="88"/>
    <x v="0"/>
    <x v="0"/>
    <x v="1"/>
    <x v="1"/>
    <s v="Springdale"/>
    <s v="PA"/>
    <x v="2"/>
    <x v="6"/>
    <x v="1"/>
    <x v="0"/>
    <x v="6"/>
    <m/>
    <x v="1"/>
    <x v="1"/>
  </r>
  <r>
    <s v="City of Columbus"/>
    <x v="0"/>
    <s v="City of Columbus"/>
    <n v="16"/>
    <x v="3"/>
    <x v="2"/>
    <x v="3"/>
    <x v="1"/>
    <m/>
    <s v="WV"/>
    <x v="1"/>
    <x v="7"/>
    <x v="1"/>
    <x v="0"/>
    <x v="2"/>
    <s v="UDI, Generation week (1/13/99)"/>
    <x v="3"/>
    <x v="3"/>
  </r>
  <r>
    <s v="Gauley River Power Prtnr"/>
    <x v="0"/>
    <s v="Summersville HY 1&amp;2"/>
    <n v="80"/>
    <x v="5"/>
    <x v="3"/>
    <x v="1"/>
    <x v="1"/>
    <s v="Summersville"/>
    <m/>
    <x v="2"/>
    <x v="0"/>
    <x v="2"/>
    <x v="0"/>
    <x v="2"/>
    <s v="Summer Assessment"/>
    <x v="1"/>
    <x v="1"/>
  </r>
  <r>
    <s v="Central Wayne WTE"/>
    <x v="0"/>
    <s v="Central Wayne"/>
    <n v="20"/>
    <x v="4"/>
    <x v="1"/>
    <x v="1"/>
    <x v="1"/>
    <s v="Dearborn"/>
    <s v="IN"/>
    <x v="2"/>
    <x v="0"/>
    <x v="2"/>
    <x v="0"/>
    <x v="2"/>
    <s v="Summer Assessment"/>
    <x v="1"/>
    <x v="1"/>
  </r>
  <r>
    <s v="Detroit Edison"/>
    <x v="0"/>
    <s v="Belle River"/>
    <n v="75"/>
    <x v="0"/>
    <x v="0"/>
    <x v="4"/>
    <x v="1"/>
    <m/>
    <s v="MI"/>
    <x v="2"/>
    <x v="0"/>
    <x v="2"/>
    <x v="0"/>
    <x v="2"/>
    <m/>
    <x v="1"/>
    <x v="1"/>
  </r>
  <r>
    <s v="Detroit Edison"/>
    <x v="0"/>
    <s v="Belle River"/>
    <n v="150"/>
    <x v="0"/>
    <x v="0"/>
    <x v="4"/>
    <x v="1"/>
    <m/>
    <s v="MI"/>
    <x v="2"/>
    <x v="0"/>
    <x v="2"/>
    <x v="0"/>
    <x v="2"/>
    <m/>
    <x v="1"/>
    <x v="1"/>
  </r>
  <r>
    <s v="Detroit Edison"/>
    <x v="0"/>
    <s v="Conners Creek"/>
    <n v="300"/>
    <x v="0"/>
    <x v="0"/>
    <x v="4"/>
    <x v="1"/>
    <m/>
    <s v="MI"/>
    <x v="2"/>
    <x v="0"/>
    <x v="2"/>
    <x v="0"/>
    <x v="2"/>
    <m/>
    <x v="1"/>
    <x v="1"/>
  </r>
  <r>
    <s v="Detroit Edison"/>
    <x v="0"/>
    <s v="Delray"/>
    <n v="150"/>
    <x v="0"/>
    <x v="0"/>
    <x v="4"/>
    <x v="1"/>
    <m/>
    <s v="MI"/>
    <x v="2"/>
    <x v="0"/>
    <x v="2"/>
    <x v="0"/>
    <x v="2"/>
    <m/>
    <x v="1"/>
    <x v="1"/>
  </r>
  <r>
    <s v="Detroit Edison"/>
    <x v="0"/>
    <s v="Greenwood"/>
    <n v="225"/>
    <x v="0"/>
    <x v="0"/>
    <x v="4"/>
    <x v="1"/>
    <m/>
    <s v="MI"/>
    <x v="2"/>
    <x v="0"/>
    <x v="2"/>
    <x v="0"/>
    <x v="2"/>
    <m/>
    <x v="1"/>
    <x v="1"/>
  </r>
  <r>
    <s v="Jackson Center"/>
    <x v="0"/>
    <s v="Jackson Center"/>
    <n v="2"/>
    <x v="6"/>
    <x v="2"/>
    <x v="4"/>
    <x v="1"/>
    <m/>
    <s v="MI"/>
    <x v="2"/>
    <x v="0"/>
    <x v="2"/>
    <x v="0"/>
    <x v="2"/>
    <m/>
    <x v="1"/>
    <x v="1"/>
  </r>
  <r>
    <s v="Arcunum"/>
    <x v="0"/>
    <s v="Arcunum 3"/>
    <n v="2"/>
    <x v="1"/>
    <x v="2"/>
    <x v="4"/>
    <x v="1"/>
    <m/>
    <s v="OH"/>
    <x v="2"/>
    <x v="0"/>
    <x v="2"/>
    <x v="0"/>
    <x v="2"/>
    <m/>
    <x v="1"/>
    <x v="1"/>
  </r>
  <r>
    <s v="City of Napoleon"/>
    <x v="0"/>
    <s v="Napoleon 46"/>
    <n v="5"/>
    <x v="1"/>
    <x v="2"/>
    <x v="4"/>
    <x v="1"/>
    <m/>
    <s v="OH"/>
    <x v="2"/>
    <x v="0"/>
    <x v="2"/>
    <x v="0"/>
    <x v="2"/>
    <m/>
    <x v="1"/>
    <x v="1"/>
  </r>
  <r>
    <s v="Dayton Power &amp; Light"/>
    <x v="0"/>
    <s v="FM Tait"/>
    <n v="84"/>
    <x v="1"/>
    <x v="0"/>
    <x v="4"/>
    <x v="1"/>
    <m/>
    <s v="OH"/>
    <x v="2"/>
    <x v="0"/>
    <x v="2"/>
    <x v="0"/>
    <x v="2"/>
    <m/>
    <x v="1"/>
    <x v="1"/>
  </r>
  <r>
    <s v="Virginia Power"/>
    <x v="0"/>
    <s v="Baynard"/>
    <n v="74"/>
    <x v="4"/>
    <x v="1"/>
    <x v="4"/>
    <x v="1"/>
    <m/>
    <s v="OH"/>
    <x v="2"/>
    <x v="0"/>
    <x v="2"/>
    <x v="0"/>
    <x v="2"/>
    <m/>
    <x v="1"/>
    <x v="1"/>
  </r>
  <r>
    <s v="Consumers Energy"/>
    <x v="0"/>
    <s v="Livingston"/>
    <n v="140"/>
    <x v="0"/>
    <x v="0"/>
    <x v="4"/>
    <x v="1"/>
    <m/>
    <s v="KY"/>
    <x v="2"/>
    <x v="0"/>
    <x v="2"/>
    <x v="0"/>
    <x v="2"/>
    <m/>
    <x v="1"/>
    <x v="1"/>
  </r>
  <r>
    <s v="AES"/>
    <x v="0"/>
    <s v="Warrior Run"/>
    <n v="182"/>
    <x v="4"/>
    <x v="4"/>
    <x v="4"/>
    <x v="1"/>
    <m/>
    <s v="WV"/>
    <x v="2"/>
    <x v="0"/>
    <x v="2"/>
    <x v="0"/>
    <x v="2"/>
    <m/>
    <x v="1"/>
    <x v="1"/>
  </r>
  <r>
    <s v="AMP-Ohio"/>
    <x v="0"/>
    <s v="Belle Ville"/>
    <n v="42"/>
    <x v="5"/>
    <x v="3"/>
    <x v="4"/>
    <x v="1"/>
    <m/>
    <s v="MI"/>
    <x v="2"/>
    <x v="0"/>
    <x v="2"/>
    <x v="0"/>
    <x v="2"/>
    <m/>
    <x v="1"/>
    <x v="1"/>
  </r>
  <r>
    <s v="AMP-Ohio"/>
    <x v="0"/>
    <s v="DistGen Project Phase 1"/>
    <n v="45.625"/>
    <x v="1"/>
    <x v="0"/>
    <x v="4"/>
    <x v="1"/>
    <m/>
    <s v="MI"/>
    <x v="2"/>
    <x v="0"/>
    <x v="2"/>
    <x v="0"/>
    <x v="2"/>
    <m/>
    <x v="1"/>
    <x v="1"/>
  </r>
  <r>
    <s v="Consumers Energy"/>
    <x v="0"/>
    <s v="Cobb"/>
    <n v="56"/>
    <x v="0"/>
    <x v="0"/>
    <x v="4"/>
    <x v="1"/>
    <m/>
    <s v="MI"/>
    <x v="2"/>
    <x v="0"/>
    <x v="2"/>
    <x v="0"/>
    <x v="2"/>
    <m/>
    <x v="1"/>
    <x v="1"/>
  </r>
  <r>
    <s v="Consumers Energy"/>
    <x v="0"/>
    <s v="Morrow"/>
    <n v="63"/>
    <x v="0"/>
    <x v="0"/>
    <x v="4"/>
    <x v="1"/>
    <m/>
    <s v="MI"/>
    <x v="2"/>
    <x v="0"/>
    <x v="2"/>
    <x v="0"/>
    <x v="2"/>
    <m/>
    <x v="1"/>
    <x v="1"/>
  </r>
  <r>
    <s v="AMP-Ohio"/>
    <x v="0"/>
    <s v="St Mary's GT"/>
    <n v="11"/>
    <x v="1"/>
    <x v="0"/>
    <x v="4"/>
    <x v="1"/>
    <m/>
    <s v="MI"/>
    <x v="2"/>
    <x v="0"/>
    <x v="2"/>
    <x v="0"/>
    <x v="2"/>
    <m/>
    <x v="1"/>
    <x v="1"/>
  </r>
  <r>
    <s v="City of Bryan"/>
    <x v="0"/>
    <s v="City of Bryan"/>
    <n v="5"/>
    <x v="6"/>
    <x v="2"/>
    <x v="4"/>
    <x v="1"/>
    <m/>
    <s v="MI"/>
    <x v="2"/>
    <x v="0"/>
    <x v="2"/>
    <x v="0"/>
    <x v="2"/>
    <m/>
    <x v="1"/>
    <x v="1"/>
  </r>
  <r>
    <s v="City of Cleveland"/>
    <x v="0"/>
    <s v="City of Cleveland"/>
    <n v="9"/>
    <x v="6"/>
    <x v="2"/>
    <x v="4"/>
    <x v="1"/>
    <m/>
    <s v="MI"/>
    <x v="2"/>
    <x v="0"/>
    <x v="2"/>
    <x v="0"/>
    <x v="2"/>
    <m/>
    <x v="1"/>
    <x v="1"/>
  </r>
  <r>
    <s v="Consumers Energy"/>
    <x v="0"/>
    <s v="Kalamazoo"/>
    <n v="65"/>
    <x v="0"/>
    <x v="0"/>
    <x v="4"/>
    <x v="1"/>
    <m/>
    <s v="MI"/>
    <x v="2"/>
    <x v="0"/>
    <x v="2"/>
    <x v="0"/>
    <x v="2"/>
    <m/>
    <x v="1"/>
    <x v="1"/>
  </r>
  <r>
    <s v="Dearborn Ind. Generation"/>
    <x v="0"/>
    <s v="Rouge Cogen"/>
    <n v="160"/>
    <x v="0"/>
    <x v="0"/>
    <x v="4"/>
    <x v="1"/>
    <m/>
    <s v="MI"/>
    <x v="2"/>
    <x v="0"/>
    <x v="2"/>
    <x v="0"/>
    <x v="2"/>
    <m/>
    <x v="1"/>
    <x v="1"/>
  </r>
  <r>
    <s v="Calpine"/>
    <x v="1"/>
    <s v="Clearlake Expansion"/>
    <n v="35"/>
    <x v="2"/>
    <x v="0"/>
    <x v="1"/>
    <x v="1"/>
    <s v="Pasadena"/>
    <s v="TX"/>
    <x v="1"/>
    <x v="0"/>
    <x v="3"/>
    <x v="0"/>
    <x v="2"/>
    <m/>
    <x v="1"/>
    <x v="1"/>
  </r>
  <r>
    <s v="FPL Energy"/>
    <x v="1"/>
    <s v="McCamey Wind"/>
    <n v="75"/>
    <x v="7"/>
    <x v="5"/>
    <x v="0"/>
    <x v="1"/>
    <s v="McCamey"/>
    <s v="TX"/>
    <x v="1"/>
    <x v="0"/>
    <x v="4"/>
    <x v="0"/>
    <x v="7"/>
    <s v="FPL Website"/>
    <x v="4"/>
    <x v="4"/>
  </r>
  <r>
    <s v="Koch Power"/>
    <x v="1"/>
    <s v="Corpus Christi"/>
    <n v="200"/>
    <x v="8"/>
    <x v="0"/>
    <x v="0"/>
    <x v="1"/>
    <s v="Corpus Christi"/>
    <s v="TX"/>
    <x v="1"/>
    <x v="0"/>
    <x v="0"/>
    <x v="0"/>
    <x v="2"/>
    <m/>
    <x v="1"/>
    <x v="1"/>
  </r>
  <r>
    <s v="Lubbock Power &amp; Light"/>
    <x v="1"/>
    <s v="Massengale Station"/>
    <n v="62"/>
    <x v="8"/>
    <x v="0"/>
    <x v="5"/>
    <x v="1"/>
    <s v="Lubbock"/>
    <s v="TX"/>
    <x v="0"/>
    <x v="0"/>
    <x v="1"/>
    <x v="0"/>
    <x v="2"/>
    <m/>
    <x v="1"/>
    <x v="1"/>
  </r>
  <r>
    <s v="Reliant Energy"/>
    <x v="1"/>
    <s v="Sabine"/>
    <n v="100"/>
    <x v="2"/>
    <x v="0"/>
    <x v="6"/>
    <x v="1"/>
    <s v="Orange"/>
    <s v="TX"/>
    <x v="1"/>
    <x v="8"/>
    <x v="3"/>
    <x v="0"/>
    <x v="8"/>
    <m/>
    <x v="1"/>
    <x v="1"/>
  </r>
  <r>
    <s v="ANP"/>
    <x v="1"/>
    <s v="Midlothian"/>
    <n v="1100"/>
    <x v="8"/>
    <x v="0"/>
    <x v="0"/>
    <x v="0"/>
    <s v="Midlothian"/>
    <s v="TX"/>
    <x v="1"/>
    <x v="0"/>
    <x v="0"/>
    <x v="0"/>
    <x v="2"/>
    <s v="Megawatt Daily (7/6/99)"/>
    <x v="1"/>
    <x v="1"/>
  </r>
  <r>
    <s v="Calpine"/>
    <x v="1"/>
    <s v="Pasadena Expansion"/>
    <n v="510"/>
    <x v="8"/>
    <x v="0"/>
    <x v="0"/>
    <x v="0"/>
    <s v="Pasadena"/>
    <s v="TX"/>
    <x v="1"/>
    <x v="9"/>
    <x v="0"/>
    <x v="0"/>
    <x v="2"/>
    <s v="http://www.calpine.com/portfolio/portfolio.htm"/>
    <x v="1"/>
    <x v="1"/>
  </r>
  <r>
    <s v="City Public Service"/>
    <x v="1"/>
    <s v="Arthur Von Rosenberg"/>
    <n v="509"/>
    <x v="8"/>
    <x v="0"/>
    <x v="2"/>
    <x v="0"/>
    <s v="Braunig Lake"/>
    <s v="TX"/>
    <x v="1"/>
    <x v="0"/>
    <x v="1"/>
    <x v="0"/>
    <x v="2"/>
    <s v="http://www.calpine.com/portfolio/portfolio.htm"/>
    <x v="1"/>
    <x v="1"/>
  </r>
  <r>
    <s v="Duke Energy"/>
    <x v="1"/>
    <s v="Hidalgo"/>
    <n v="520"/>
    <x v="8"/>
    <x v="0"/>
    <x v="0"/>
    <x v="0"/>
    <s v="Edinburg"/>
    <s v="TX"/>
    <x v="1"/>
    <x v="10"/>
    <x v="0"/>
    <x v="0"/>
    <x v="2"/>
    <s v="Duke PR"/>
    <x v="1"/>
    <x v="1"/>
  </r>
  <r>
    <s v="Dynegy"/>
    <x v="1"/>
    <s v="CoGen Lyondell"/>
    <n v="155"/>
    <x v="1"/>
    <x v="0"/>
    <x v="0"/>
    <x v="0"/>
    <s v="Houston"/>
    <s v="TX"/>
    <x v="0"/>
    <x v="0"/>
    <x v="5"/>
    <x v="0"/>
    <x v="9"/>
    <m/>
    <x v="1"/>
    <x v="1"/>
  </r>
  <r>
    <s v="Lamar Power Prtnr (FPL)"/>
    <x v="1"/>
    <s v="Paris"/>
    <n v="500"/>
    <x v="8"/>
    <x v="0"/>
    <x v="0"/>
    <x v="0"/>
    <s v="Paris / Marion"/>
    <s v="TX"/>
    <x v="1"/>
    <x v="11"/>
    <x v="0"/>
    <x v="1"/>
    <x v="2"/>
    <s v="MWBB Website"/>
    <x v="1"/>
    <x v="1"/>
  </r>
  <r>
    <s v="LG&amp;E / Columbia"/>
    <x v="1"/>
    <s v="Reynolds/Gregory"/>
    <n v="400"/>
    <x v="2"/>
    <x v="0"/>
    <x v="0"/>
    <x v="0"/>
    <s v="Gregory"/>
    <s v="TX"/>
    <x v="1"/>
    <x v="12"/>
    <x v="6"/>
    <x v="0"/>
    <x v="10"/>
    <s v="MW Daily"/>
    <x v="1"/>
    <x v="1"/>
  </r>
  <r>
    <s v="Borger Energy Assoc"/>
    <x v="1"/>
    <s v="Blackhawk"/>
    <n v="230"/>
    <x v="2"/>
    <x v="0"/>
    <x v="4"/>
    <x v="1"/>
    <m/>
    <s v="TX"/>
    <x v="2"/>
    <x v="0"/>
    <x v="2"/>
    <x v="0"/>
    <x v="2"/>
    <m/>
    <x v="1"/>
    <x v="1"/>
  </r>
  <r>
    <s v="CSW"/>
    <x v="1"/>
    <s v="Frontera"/>
    <n v="500"/>
    <x v="8"/>
    <x v="0"/>
    <x v="4"/>
    <x v="1"/>
    <m/>
    <s v="TX"/>
    <x v="2"/>
    <x v="0"/>
    <x v="2"/>
    <x v="0"/>
    <x v="2"/>
    <m/>
    <x v="1"/>
    <x v="1"/>
  </r>
  <r>
    <s v="Ingleside Cogen"/>
    <x v="1"/>
    <s v="Ingleside"/>
    <n v="440"/>
    <x v="2"/>
    <x v="0"/>
    <x v="4"/>
    <x v="1"/>
    <m/>
    <s v="TX"/>
    <x v="2"/>
    <x v="0"/>
    <x v="2"/>
    <x v="0"/>
    <x v="2"/>
    <m/>
    <x v="1"/>
    <x v="1"/>
  </r>
  <r>
    <s v="Tallahassee City Of"/>
    <x v="2"/>
    <s v="S. O. Purdom Unit 8"/>
    <n v="230"/>
    <x v="8"/>
    <x v="0"/>
    <x v="7"/>
    <x v="0"/>
    <s v="Tallahassee"/>
    <s v="FL"/>
    <x v="1"/>
    <x v="13"/>
    <x v="2"/>
    <x v="0"/>
    <x v="2"/>
    <s v="Tallahassee"/>
    <x v="5"/>
    <x v="5"/>
  </r>
  <r>
    <s v="Tampa Electric"/>
    <x v="2"/>
    <s v="Hardee Power Station"/>
    <n v="75"/>
    <x v="0"/>
    <x v="0"/>
    <x v="7"/>
    <x v="0"/>
    <s v="Hardee Cty"/>
    <s v="FL"/>
    <x v="0"/>
    <x v="14"/>
    <x v="1"/>
    <x v="0"/>
    <x v="2"/>
    <s v="PR Newswire"/>
    <x v="1"/>
    <x v="1"/>
  </r>
  <r>
    <s v="Lakeland, City of"/>
    <x v="2"/>
    <s v="CT"/>
    <n v="249"/>
    <x v="0"/>
    <x v="0"/>
    <x v="8"/>
    <x v="1"/>
    <s v="Lakeland"/>
    <s v="FL"/>
    <x v="1"/>
    <x v="15"/>
    <x v="1"/>
    <x v="0"/>
    <x v="2"/>
    <s v="MW Daily"/>
    <x v="6"/>
    <x v="6"/>
  </r>
  <r>
    <s v="Star Enterprises"/>
    <x v="3"/>
    <s v="Delaware City"/>
    <n v="180"/>
    <x v="4"/>
    <x v="6"/>
    <x v="8"/>
    <x v="1"/>
    <s v="Delaware City"/>
    <s v="DE"/>
    <x v="2"/>
    <x v="16"/>
    <x v="3"/>
    <x v="0"/>
    <x v="2"/>
    <s v="PUF"/>
    <x v="7"/>
    <x v="1"/>
  </r>
  <r>
    <s v="Williams/PP&amp;L"/>
    <x v="3"/>
    <s v="Hazleton"/>
    <n v="88"/>
    <x v="8"/>
    <x v="0"/>
    <x v="0"/>
    <x v="0"/>
    <s v="Hazleton"/>
    <s v="PA"/>
    <x v="1"/>
    <x v="0"/>
    <x v="0"/>
    <x v="0"/>
    <x v="2"/>
    <s v="Williams Website"/>
    <x v="8"/>
    <x v="1"/>
  </r>
  <r>
    <s v="Williams/PP&amp;L"/>
    <x v="3"/>
    <s v="Hazleton"/>
    <n v="201"/>
    <x v="8"/>
    <x v="0"/>
    <x v="0"/>
    <x v="0"/>
    <s v="Hazleton"/>
    <s v="PA"/>
    <x v="1"/>
    <x v="0"/>
    <x v="0"/>
    <x v="0"/>
    <x v="2"/>
    <s v="Williams Website"/>
    <x v="8"/>
    <x v="1"/>
  </r>
  <r>
    <s v="Commonwealth Chesapeake"/>
    <x v="3"/>
    <s v="New Church"/>
    <n v="135"/>
    <x v="0"/>
    <x v="7"/>
    <x v="0"/>
    <x v="0"/>
    <s v="New Church"/>
    <s v="VA"/>
    <x v="0"/>
    <x v="17"/>
    <x v="0"/>
    <x v="0"/>
    <x v="2"/>
    <s v="VA SCC Website"/>
    <x v="9"/>
    <x v="7"/>
  </r>
  <r>
    <s v="Star Enterprises"/>
    <x v="3"/>
    <s v="Delaware City"/>
    <n v="180"/>
    <x v="4"/>
    <x v="6"/>
    <x v="8"/>
    <x v="1"/>
    <s v="Delaware City"/>
    <s v="DE"/>
    <x v="2"/>
    <x v="16"/>
    <x v="3"/>
    <x v="0"/>
    <x v="2"/>
    <s v="PUF"/>
    <x v="7"/>
    <x v="1"/>
  </r>
  <r>
    <s v="Ameren"/>
    <x v="4"/>
    <s v="Carlyle Lake"/>
    <n v="230"/>
    <x v="0"/>
    <x v="0"/>
    <x v="0"/>
    <x v="0"/>
    <s v="Patoka"/>
    <s v="IL"/>
    <x v="0"/>
    <x v="18"/>
    <x v="1"/>
    <x v="0"/>
    <x v="11"/>
    <s v="Ameren"/>
    <x v="1"/>
    <x v="1"/>
  </r>
  <r>
    <s v="Ameren"/>
    <x v="4"/>
    <s v="Gibson City Peaker"/>
    <n v="230"/>
    <x v="0"/>
    <x v="0"/>
    <x v="0"/>
    <x v="0"/>
    <s v="Gibson City"/>
    <s v="IL"/>
    <x v="0"/>
    <x v="18"/>
    <x v="1"/>
    <x v="0"/>
    <x v="11"/>
    <s v="Ameren"/>
    <x v="1"/>
    <x v="1"/>
  </r>
  <r>
    <s v="City Water Light &amp; Power"/>
    <x v="4"/>
    <s v="Springfield Peaker RFP"/>
    <n v="100"/>
    <x v="0"/>
    <x v="0"/>
    <x v="0"/>
    <x v="0"/>
    <s v="Springfield"/>
    <s v="IL"/>
    <x v="0"/>
    <x v="0"/>
    <x v="1"/>
    <x v="0"/>
    <x v="12"/>
    <s v="PMW"/>
    <x v="1"/>
    <x v="1"/>
  </r>
  <r>
    <s v="Coga Industries"/>
    <x v="4"/>
    <s v="Macoupin County"/>
    <n v="65"/>
    <x v="3"/>
    <x v="0"/>
    <x v="9"/>
    <x v="1"/>
    <s v="Macoupin County"/>
    <s v="IL"/>
    <x v="0"/>
    <x v="0"/>
    <x v="2"/>
    <x v="0"/>
    <x v="2"/>
    <s v="UDI"/>
    <x v="1"/>
    <x v="1"/>
  </r>
  <r>
    <s v="Dynegy/NICOR J/V"/>
    <x v="4"/>
    <s v="Rocky Road Power Plant"/>
    <n v="100"/>
    <x v="0"/>
    <x v="0"/>
    <x v="5"/>
    <x v="0"/>
    <s v="East Dundee"/>
    <s v="IL"/>
    <x v="0"/>
    <x v="19"/>
    <x v="0"/>
    <x v="0"/>
    <x v="2"/>
    <s v="MW Daily"/>
    <x v="1"/>
    <x v="1"/>
  </r>
  <r>
    <s v="Enron Capital &amp; Trade"/>
    <x v="4"/>
    <s v="Wilton Center"/>
    <n v="668"/>
    <x v="0"/>
    <x v="0"/>
    <x v="10"/>
    <x v="0"/>
    <s v="Manhattan"/>
    <s v="IL"/>
    <x v="0"/>
    <x v="20"/>
    <x v="0"/>
    <x v="0"/>
    <x v="2"/>
    <s v="MW Daily"/>
    <x v="1"/>
    <x v="1"/>
  </r>
  <r>
    <s v="Reliant Energy"/>
    <x v="4"/>
    <s v="Shelby County Peaker"/>
    <n v="340"/>
    <x v="0"/>
    <x v="0"/>
    <x v="0"/>
    <x v="0"/>
    <s v="Shelby County"/>
    <s v="IL"/>
    <x v="0"/>
    <x v="0"/>
    <x v="2"/>
    <x v="0"/>
    <x v="2"/>
    <s v="PMW"/>
    <x v="1"/>
    <x v="1"/>
  </r>
  <r>
    <s v="Soyland Power Coop"/>
    <x v="4"/>
    <s v="Winchester (Alsey)"/>
    <n v="100"/>
    <x v="0"/>
    <x v="0"/>
    <x v="7"/>
    <x v="1"/>
    <s v="Alsey"/>
    <s v="IL"/>
    <x v="1"/>
    <x v="0"/>
    <x v="1"/>
    <x v="0"/>
    <x v="2"/>
    <s v="MAIN"/>
    <x v="1"/>
    <x v="1"/>
  </r>
  <r>
    <s v="Unicom DistGen"/>
    <x v="4"/>
    <s v="ComEd Territory"/>
    <n v="213"/>
    <x v="0"/>
    <x v="0"/>
    <x v="0"/>
    <x v="1"/>
    <s v="Chicago"/>
    <s v="IL"/>
    <x v="0"/>
    <x v="0"/>
    <x v="0"/>
    <x v="0"/>
    <x v="2"/>
    <m/>
    <x v="1"/>
    <x v="1"/>
  </r>
  <r>
    <s v="Itasca Power Companu"/>
    <x v="4"/>
    <m/>
    <n v="15"/>
    <x v="4"/>
    <x v="1"/>
    <x v="0"/>
    <x v="0"/>
    <s v="Northome"/>
    <s v="MN"/>
    <x v="0"/>
    <x v="0"/>
    <x v="2"/>
    <x v="0"/>
    <x v="2"/>
    <s v="MW Daily"/>
    <x v="1"/>
    <x v="1"/>
  </r>
  <r>
    <s v="Trigen Energy"/>
    <x v="4"/>
    <s v="St Louis Cogen"/>
    <n v="15"/>
    <x v="2"/>
    <x v="0"/>
    <x v="0"/>
    <x v="1"/>
    <s v="St Louis"/>
    <s v="MO"/>
    <x v="2"/>
    <x v="21"/>
    <x v="3"/>
    <x v="0"/>
    <x v="2"/>
    <m/>
    <x v="1"/>
    <x v="1"/>
  </r>
  <r>
    <s v="Madison G&amp;E"/>
    <x v="4"/>
    <s v="Temporary Backup"/>
    <n v="20"/>
    <x v="0"/>
    <x v="0"/>
    <x v="0"/>
    <x v="1"/>
    <s v="Huiskamp/Middleton"/>
    <s v="WI"/>
    <x v="1"/>
    <x v="0"/>
    <x v="1"/>
    <x v="0"/>
    <x v="2"/>
    <m/>
    <x v="1"/>
    <x v="1"/>
  </r>
  <r>
    <s v="Madison G&amp;E / WPS"/>
    <x v="4"/>
    <s v="Al Alatalo Backup"/>
    <n v="83"/>
    <x v="1"/>
    <x v="0"/>
    <x v="0"/>
    <x v="0"/>
    <s v="West Marionette"/>
    <s v="WI"/>
    <x v="0"/>
    <x v="22"/>
    <x v="7"/>
    <x v="0"/>
    <x v="2"/>
    <m/>
    <x v="1"/>
    <x v="1"/>
  </r>
  <r>
    <s v="Manitowoc"/>
    <x v="4"/>
    <s v="Peaker"/>
    <n v="25"/>
    <x v="0"/>
    <x v="0"/>
    <x v="0"/>
    <x v="1"/>
    <s v="Manitowoc"/>
    <s v="WI"/>
    <x v="1"/>
    <x v="0"/>
    <x v="7"/>
    <x v="0"/>
    <x v="2"/>
    <s v="WI PSC"/>
    <x v="1"/>
    <x v="8"/>
  </r>
  <r>
    <s v="Southern Energy"/>
    <x v="4"/>
    <s v="Herman"/>
    <n v="300"/>
    <x v="0"/>
    <x v="0"/>
    <x v="0"/>
    <x v="0"/>
    <s v="Neenah"/>
    <s v="WI"/>
    <x v="0"/>
    <x v="17"/>
    <x v="1"/>
    <x v="0"/>
    <x v="13"/>
    <m/>
    <x v="10"/>
    <x v="9"/>
  </r>
  <r>
    <s v="Wisconsin Electric Power"/>
    <x v="4"/>
    <s v="Concord/Paris"/>
    <n v="112"/>
    <x v="0"/>
    <x v="0"/>
    <x v="0"/>
    <x v="1"/>
    <s v="Jefferson/Kenosha"/>
    <s v="WI"/>
    <x v="1"/>
    <x v="0"/>
    <x v="1"/>
    <x v="0"/>
    <x v="14"/>
    <s v="WI PSC"/>
    <x v="1"/>
    <x v="8"/>
  </r>
  <r>
    <s v="Wisconsin Electric Power"/>
    <x v="4"/>
    <s v="Germantown"/>
    <n v="135"/>
    <x v="0"/>
    <x v="0"/>
    <x v="0"/>
    <x v="0"/>
    <s v="Germantown"/>
    <s v="WI"/>
    <x v="0"/>
    <x v="23"/>
    <x v="1"/>
    <x v="0"/>
    <x v="14"/>
    <s v="WI Electric"/>
    <x v="1"/>
    <x v="1"/>
  </r>
  <r>
    <s v="Dominion/Peoples"/>
    <x v="4"/>
    <s v="Elwood"/>
    <n v="300"/>
    <x v="0"/>
    <x v="0"/>
    <x v="4"/>
    <x v="1"/>
    <s v="Elwood"/>
    <s v="IL"/>
    <x v="2"/>
    <x v="0"/>
    <x v="2"/>
    <x v="0"/>
    <x v="2"/>
    <m/>
    <x v="1"/>
    <x v="1"/>
  </r>
  <r>
    <s v="Dominion/Peoples"/>
    <x v="4"/>
    <s v="Elwood"/>
    <n v="300"/>
    <x v="0"/>
    <x v="0"/>
    <x v="4"/>
    <x v="1"/>
    <s v="Elwood"/>
    <s v="IL"/>
    <x v="2"/>
    <x v="0"/>
    <x v="2"/>
    <x v="0"/>
    <x v="2"/>
    <m/>
    <x v="1"/>
    <x v="1"/>
  </r>
  <r>
    <s v="Dynegy/NICOR J/V"/>
    <x v="4"/>
    <s v="Rocky Road Power Plant"/>
    <n v="250"/>
    <x v="0"/>
    <x v="0"/>
    <x v="4"/>
    <x v="1"/>
    <s v="East Dundee"/>
    <s v="IL"/>
    <x v="2"/>
    <x v="0"/>
    <x v="2"/>
    <x v="0"/>
    <x v="2"/>
    <m/>
    <x v="1"/>
    <x v="1"/>
  </r>
  <r>
    <s v="Illinois Power"/>
    <x v="4"/>
    <s v="Havana"/>
    <n v="235"/>
    <x v="0"/>
    <x v="7"/>
    <x v="4"/>
    <x v="1"/>
    <s v="Havana"/>
    <s v="IL"/>
    <x v="2"/>
    <x v="0"/>
    <x v="2"/>
    <x v="0"/>
    <x v="2"/>
    <m/>
    <x v="1"/>
    <x v="1"/>
  </r>
  <r>
    <s v="Illinois Power"/>
    <x v="4"/>
    <s v="Tilton"/>
    <n v="176"/>
    <x v="0"/>
    <x v="0"/>
    <x v="4"/>
    <x v="1"/>
    <s v="Tilton"/>
    <s v="IL"/>
    <x v="2"/>
    <x v="0"/>
    <x v="2"/>
    <x v="0"/>
    <x v="2"/>
    <m/>
    <x v="1"/>
    <x v="1"/>
  </r>
  <r>
    <s v="Associated Elec Coop"/>
    <x v="4"/>
    <s v="Nodaway"/>
    <n v="100"/>
    <x v="1"/>
    <x v="0"/>
    <x v="4"/>
    <x v="1"/>
    <s v="Maryville"/>
    <s v="MO"/>
    <x v="2"/>
    <x v="0"/>
    <x v="2"/>
    <x v="0"/>
    <x v="2"/>
    <m/>
    <x v="1"/>
    <x v="1"/>
  </r>
  <r>
    <s v="Associated Elec Coop"/>
    <x v="4"/>
    <s v="Nodaway"/>
    <n v="100"/>
    <x v="1"/>
    <x v="0"/>
    <x v="4"/>
    <x v="1"/>
    <s v="Maryville"/>
    <s v="MO"/>
    <x v="2"/>
    <x v="0"/>
    <x v="2"/>
    <x v="0"/>
    <x v="2"/>
    <m/>
    <x v="1"/>
    <x v="1"/>
  </r>
  <r>
    <s v="Trigen Energy"/>
    <x v="4"/>
    <s v="St Louis Cogen"/>
    <n v="15"/>
    <x v="2"/>
    <x v="0"/>
    <x v="4"/>
    <x v="1"/>
    <s v="St Louis"/>
    <s v="MO"/>
    <x v="2"/>
    <x v="0"/>
    <x v="2"/>
    <x v="0"/>
    <x v="2"/>
    <m/>
    <x v="1"/>
    <x v="1"/>
  </r>
  <r>
    <s v="Madison Gas &amp; Electric"/>
    <x v="4"/>
    <s v="Wind1"/>
    <n v="11"/>
    <x v="7"/>
    <x v="5"/>
    <x v="4"/>
    <x v="1"/>
    <s v=""/>
    <s v="WI"/>
    <x v="2"/>
    <x v="0"/>
    <x v="2"/>
    <x v="0"/>
    <x v="2"/>
    <m/>
    <x v="1"/>
    <x v="1"/>
  </r>
  <r>
    <s v="SkyGen (Polsky)"/>
    <x v="4"/>
    <s v="DePere Energy/Phase I"/>
    <n v="178"/>
    <x v="0"/>
    <x v="0"/>
    <x v="4"/>
    <x v="1"/>
    <s v="De Pere"/>
    <s v="WI"/>
    <x v="2"/>
    <x v="0"/>
    <x v="2"/>
    <x v="0"/>
    <x v="2"/>
    <m/>
    <x v="1"/>
    <x v="1"/>
  </r>
  <r>
    <s v="FPL Energy/Interstate Power"/>
    <x v="5"/>
    <m/>
    <n v="42"/>
    <x v="7"/>
    <x v="5"/>
    <x v="3"/>
    <x v="1"/>
    <s v="Clear Lake"/>
    <s v="IA"/>
    <x v="0"/>
    <x v="0"/>
    <x v="2"/>
    <x v="0"/>
    <x v="2"/>
    <m/>
    <x v="1"/>
    <x v="1"/>
  </r>
  <r>
    <s v="Northern Alternative Energy"/>
    <x v="5"/>
    <m/>
    <n v="293"/>
    <x v="7"/>
    <x v="5"/>
    <x v="0"/>
    <x v="1"/>
    <s v="?"/>
    <s v="MN"/>
    <x v="1"/>
    <x v="0"/>
    <x v="2"/>
    <x v="0"/>
    <x v="2"/>
    <m/>
    <x v="1"/>
    <x v="1"/>
  </r>
  <r>
    <s v="Zond Systems"/>
    <x v="5"/>
    <s v="Ruthton"/>
    <n v="103.5"/>
    <x v="7"/>
    <x v="5"/>
    <x v="7"/>
    <x v="1"/>
    <s v="Ruthton"/>
    <s v="MN"/>
    <x v="1"/>
    <x v="0"/>
    <x v="2"/>
    <x v="0"/>
    <x v="2"/>
    <s v="UDI"/>
    <x v="1"/>
    <x v="1"/>
  </r>
  <r>
    <s v="OPPD"/>
    <x v="5"/>
    <s v="Sarpy"/>
    <n v="100"/>
    <x v="0"/>
    <x v="0"/>
    <x v="7"/>
    <x v="0"/>
    <s v="Omaha"/>
    <s v="NE"/>
    <x v="0"/>
    <x v="0"/>
    <x v="1"/>
    <x v="0"/>
    <x v="2"/>
    <m/>
    <x v="1"/>
    <x v="1"/>
  </r>
  <r>
    <s v="TransAlta Energy "/>
    <x v="5"/>
    <s v="Meridian Cogen Project"/>
    <n v="210"/>
    <x v="8"/>
    <x v="0"/>
    <x v="1"/>
    <x v="1"/>
    <s v="Lloydminster"/>
    <s v="SK"/>
    <x v="0"/>
    <x v="0"/>
    <x v="3"/>
    <x v="0"/>
    <x v="15"/>
    <s v="Natural Gas Mkt Report"/>
    <x v="1"/>
    <x v="1"/>
  </r>
  <r>
    <s v="Power Development"/>
    <x v="6"/>
    <s v="Milford Power / Devon"/>
    <n v="544"/>
    <x v="8"/>
    <x v="0"/>
    <x v="11"/>
    <x v="0"/>
    <s v="Milford"/>
    <s v="CT"/>
    <x v="0"/>
    <x v="0"/>
    <x v="2"/>
    <x v="0"/>
    <x v="2"/>
    <s v="http://www.iso-ne.com/transmission_services_and_generation_interconnection/documents/New_Interconnections/Listing_of_Interconnection_Studies_in_Progress/Interconnection_Study_Status.htm"/>
    <x v="1"/>
    <x v="1"/>
  </r>
  <r>
    <s v="Berkshire Power"/>
    <x v="6"/>
    <s v="Berkshire Power"/>
    <n v="270"/>
    <x v="8"/>
    <x v="0"/>
    <x v="1"/>
    <x v="1"/>
    <s v="Agawam"/>
    <s v="MA"/>
    <x v="1"/>
    <x v="24"/>
    <x v="0"/>
    <x v="0"/>
    <x v="2"/>
    <s v="http://www.iso-ne.com/transmission_services_and_generation_interconnection/documents/New_Interconnections/Listing_of_Interconnection_Studies_in_Progress/Interconnection_Study_Status.htm"/>
    <x v="1"/>
    <x v="1"/>
  </r>
  <r>
    <s v="PG&amp;E Gen (US Gen)"/>
    <x v="6"/>
    <s v="Millennium"/>
    <n v="360"/>
    <x v="8"/>
    <x v="0"/>
    <x v="0"/>
    <x v="0"/>
    <s v="Charlton"/>
    <s v="MA"/>
    <x v="1"/>
    <x v="0"/>
    <x v="0"/>
    <x v="0"/>
    <x v="2"/>
    <s v="http://www.usgen.com/news/pr062498.html"/>
    <x v="1"/>
    <x v="1"/>
  </r>
  <r>
    <s v="Casco Bay Energy/Duke"/>
    <x v="6"/>
    <s v="ME Independence"/>
    <n v="500"/>
    <x v="8"/>
    <x v="0"/>
    <x v="0"/>
    <x v="0"/>
    <s v="Veazie"/>
    <s v="ME"/>
    <x v="1"/>
    <x v="25"/>
    <x v="0"/>
    <x v="2"/>
    <x v="2"/>
    <s v="http://www.iso-ne.com/transmission_services_and_generation_interconnection/documents/New_Interconnections/Listing_of_Interconnection_Studies_in_Progress/Interconnection_Study_Status.htm"/>
    <x v="1"/>
    <x v="1"/>
  </r>
  <r>
    <s v="EMI / Calpine"/>
    <x v="6"/>
    <s v="Rumford"/>
    <n v="265"/>
    <x v="8"/>
    <x v="0"/>
    <x v="7"/>
    <x v="0"/>
    <s v="Rumford"/>
    <s v="ME"/>
    <x v="1"/>
    <x v="0"/>
    <x v="0"/>
    <x v="3"/>
    <x v="2"/>
    <s v="http://www.iso-ne.com/transmission_services_and_generation_interconnection/documents/New_Interconnections/Listing_of_Interconnection_Studies_in_Progress/Interconnection_Study_Status.htm"/>
    <x v="1"/>
    <x v="1"/>
  </r>
  <r>
    <s v="SkyGen (Polsky)"/>
    <x v="6"/>
    <s v="Androscoggin Energy Center"/>
    <n v="165"/>
    <x v="8"/>
    <x v="0"/>
    <x v="8"/>
    <x v="1"/>
    <s v="Jay"/>
    <s v="ME"/>
    <x v="1"/>
    <x v="0"/>
    <x v="3"/>
    <x v="0"/>
    <x v="16"/>
    <s v="http://www.polskyenergy.com/project/projectframe.html"/>
    <x v="1"/>
    <x v="1"/>
  </r>
  <r>
    <s v="EMI"/>
    <x v="6"/>
    <s v="Tiverton "/>
    <n v="265"/>
    <x v="8"/>
    <x v="0"/>
    <x v="0"/>
    <x v="0"/>
    <s v="Tiverton"/>
    <s v="RI"/>
    <x v="1"/>
    <x v="26"/>
    <x v="2"/>
    <x v="3"/>
    <x v="2"/>
    <s v="http://www.iso-ne.com/transmission_services_and_generation_interconnection/documents/New_Interconnections/Listing_of_Interconnection_Studies_in_Progress/Interconnection_Study_Status.htm"/>
    <x v="1"/>
    <x v="1"/>
  </r>
  <r>
    <s v="Enron Capital &amp; Trade"/>
    <x v="7"/>
    <s v="Linden (CogenTech)"/>
    <n v="250"/>
    <x v="8"/>
    <x v="0"/>
    <x v="0"/>
    <x v="0"/>
    <s v="Linden NJ"/>
    <s v="NY"/>
    <x v="0"/>
    <x v="0"/>
    <x v="0"/>
    <x v="0"/>
    <x v="17"/>
    <m/>
    <x v="1"/>
    <x v="1"/>
  </r>
  <r>
    <s v="Alabama Power"/>
    <x v="8"/>
    <s v="APC1"/>
    <n v="532"/>
    <x v="8"/>
    <x v="0"/>
    <x v="7"/>
    <x v="0"/>
    <s v="Lee County"/>
    <s v="AL"/>
    <x v="0"/>
    <x v="0"/>
    <x v="1"/>
    <x v="0"/>
    <x v="18"/>
    <s v="APSC"/>
    <x v="11"/>
    <x v="10"/>
  </r>
  <r>
    <s v="Carolina Power &amp; Light"/>
    <x v="8"/>
    <s v="MEAG/Merchant"/>
    <n v="160"/>
    <x v="0"/>
    <x v="0"/>
    <x v="12"/>
    <x v="1"/>
    <s v="Monroe"/>
    <s v="GA"/>
    <x v="0"/>
    <x v="7"/>
    <x v="1"/>
    <x v="0"/>
    <x v="2"/>
    <m/>
    <x v="1"/>
    <x v="1"/>
  </r>
  <r>
    <s v="Georgia Power Co"/>
    <x v="8"/>
    <s v="Plant Dahlberg"/>
    <n v="640"/>
    <x v="0"/>
    <x v="0"/>
    <x v="7"/>
    <x v="0"/>
    <s v="Jackson County"/>
    <s v="GA"/>
    <x v="0"/>
    <x v="0"/>
    <x v="1"/>
    <x v="0"/>
    <x v="19"/>
    <s v="MW Daily"/>
    <x v="1"/>
    <x v="1"/>
  </r>
  <r>
    <s v="Sonat "/>
    <x v="8"/>
    <s v="Thomaston Peaker"/>
    <n v="680"/>
    <x v="0"/>
    <x v="0"/>
    <x v="0"/>
    <x v="0"/>
    <s v="Thomaston"/>
    <s v="GA"/>
    <x v="1"/>
    <x v="27"/>
    <x v="0"/>
    <x v="0"/>
    <x v="2"/>
    <s v="Sonat.com"/>
    <x v="1"/>
    <x v="1"/>
  </r>
  <r>
    <s v="LS Power / Cogentrix"/>
    <x v="8"/>
    <s v="Batesville"/>
    <n v="837"/>
    <x v="8"/>
    <x v="0"/>
    <x v="0"/>
    <x v="0"/>
    <s v="Batesville"/>
    <s v="MS"/>
    <x v="1"/>
    <x v="0"/>
    <x v="0"/>
    <x v="0"/>
    <x v="2"/>
    <s v="EPSA"/>
    <x v="12"/>
    <x v="1"/>
  </r>
  <r>
    <s v="Carolina Power &amp; Light"/>
    <x v="8"/>
    <s v="Asheville CT"/>
    <n v="160"/>
    <x v="1"/>
    <x v="0"/>
    <x v="0"/>
    <x v="0"/>
    <s v="Asheville"/>
    <s v="NC"/>
    <x v="1"/>
    <x v="0"/>
    <x v="1"/>
    <x v="0"/>
    <x v="2"/>
    <s v="NCPUC Minutes"/>
    <x v="1"/>
    <x v="1"/>
  </r>
  <r>
    <s v="Carolina Power &amp; Light"/>
    <x v="8"/>
    <s v="Lee Station CT"/>
    <n v="640"/>
    <x v="1"/>
    <x v="0"/>
    <x v="0"/>
    <x v="0"/>
    <s v="Wayne County"/>
    <s v="NC"/>
    <x v="1"/>
    <x v="0"/>
    <x v="1"/>
    <x v="0"/>
    <x v="2"/>
    <s v="NCPUC Minutes"/>
    <x v="1"/>
    <x v="1"/>
  </r>
  <r>
    <s v="Carolina Power &amp; Light"/>
    <x v="8"/>
    <s v="Wayne Cty CT "/>
    <n v="500"/>
    <x v="1"/>
    <x v="0"/>
    <x v="0"/>
    <x v="0"/>
    <s v="Wayne County"/>
    <s v="NC"/>
    <x v="1"/>
    <x v="28"/>
    <x v="1"/>
    <x v="0"/>
    <x v="2"/>
    <s v="CP&amp;L 10 K"/>
    <x v="1"/>
    <x v="1"/>
  </r>
  <r>
    <s v="Enron Capital &amp; Trade"/>
    <x v="8"/>
    <s v="Gleason Peaker"/>
    <n v="510"/>
    <x v="0"/>
    <x v="0"/>
    <x v="0"/>
    <x v="0"/>
    <s v="Gleason"/>
    <s v="TN"/>
    <x v="0"/>
    <x v="0"/>
    <x v="0"/>
    <x v="0"/>
    <x v="2"/>
    <m/>
    <x v="1"/>
    <x v="1"/>
  </r>
  <r>
    <s v="Alabama Power"/>
    <x v="8"/>
    <s v="GE Cogen"/>
    <n v="104"/>
    <x v="2"/>
    <x v="0"/>
    <x v="4"/>
    <x v="1"/>
    <s v=""/>
    <s v="AL"/>
    <x v="2"/>
    <x v="0"/>
    <x v="2"/>
    <x v="0"/>
    <x v="2"/>
    <m/>
    <x v="1"/>
    <x v="1"/>
  </r>
  <r>
    <s v="Alabama Power"/>
    <x v="8"/>
    <s v="Olin Cogen"/>
    <n v="111"/>
    <x v="2"/>
    <x v="0"/>
    <x v="4"/>
    <x v="1"/>
    <s v=""/>
    <s v="AL"/>
    <x v="2"/>
    <x v="0"/>
    <x v="2"/>
    <x v="0"/>
    <x v="2"/>
    <m/>
    <x v="1"/>
    <x v="1"/>
  </r>
  <r>
    <s v="MCN"/>
    <x v="8"/>
    <s v="Mobile Bay Cogen"/>
    <n v="40"/>
    <x v="2"/>
    <x v="0"/>
    <x v="4"/>
    <x v="1"/>
    <s v="Mobile"/>
    <s v="AL"/>
    <x v="2"/>
    <x v="0"/>
    <x v="2"/>
    <x v="0"/>
    <x v="2"/>
    <m/>
    <x v="1"/>
    <x v="1"/>
  </r>
  <r>
    <s v="South Eastern Electric DC"/>
    <x v="8"/>
    <s v="Lee County Peaker"/>
    <n v="100"/>
    <x v="0"/>
    <x v="0"/>
    <x v="4"/>
    <x v="1"/>
    <s v="Phenix City"/>
    <s v="AL"/>
    <x v="2"/>
    <x v="0"/>
    <x v="2"/>
    <x v="0"/>
    <x v="2"/>
    <m/>
    <x v="1"/>
    <x v="1"/>
  </r>
  <r>
    <s v="Oglethorpe Power"/>
    <x v="8"/>
    <s v="Monroe"/>
    <n v="217"/>
    <x v="1"/>
    <x v="0"/>
    <x v="4"/>
    <x v="1"/>
    <s v="Monroe"/>
    <s v="GA"/>
    <x v="2"/>
    <x v="0"/>
    <x v="2"/>
    <x v="0"/>
    <x v="2"/>
    <m/>
    <x v="1"/>
    <x v="1"/>
  </r>
  <r>
    <s v="Enron Capital &amp; Trade"/>
    <x v="8"/>
    <s v="Caledonia"/>
    <n v="475"/>
    <x v="1"/>
    <x v="0"/>
    <x v="4"/>
    <x v="1"/>
    <s v="Lowndes Cty"/>
    <s v="MS"/>
    <x v="2"/>
    <x v="0"/>
    <x v="2"/>
    <x v="0"/>
    <x v="2"/>
    <m/>
    <x v="1"/>
    <x v="1"/>
  </r>
  <r>
    <s v="Enron Capital &amp; Trade"/>
    <x v="8"/>
    <s v="New Albany"/>
    <n v="390"/>
    <x v="1"/>
    <x v="0"/>
    <x v="4"/>
    <x v="1"/>
    <s v="New Albany"/>
    <s v="MS"/>
    <x v="2"/>
    <x v="0"/>
    <x v="2"/>
    <x v="0"/>
    <x v="2"/>
    <m/>
    <x v="1"/>
    <x v="1"/>
  </r>
  <r>
    <s v="Carolina Power &amp; Light"/>
    <x v="8"/>
    <s v="Asheville CT"/>
    <n v="160"/>
    <x v="1"/>
    <x v="0"/>
    <x v="4"/>
    <x v="1"/>
    <s v="Asheville"/>
    <s v="NC"/>
    <x v="2"/>
    <x v="0"/>
    <x v="2"/>
    <x v="0"/>
    <x v="2"/>
    <m/>
    <x v="1"/>
    <x v="1"/>
  </r>
  <r>
    <s v="Enron Capital &amp; Trade"/>
    <x v="8"/>
    <s v="SCC-L1 Brownsville"/>
    <n v="475"/>
    <x v="1"/>
    <x v="0"/>
    <x v="4"/>
    <x v="1"/>
    <s v="Brownsville"/>
    <s v="TN"/>
    <x v="2"/>
    <x v="0"/>
    <x v="2"/>
    <x v="0"/>
    <x v="2"/>
    <m/>
    <x v="1"/>
    <x v="1"/>
  </r>
  <r>
    <s v="Western Resources"/>
    <x v="9"/>
    <s v="Gordon Evans Energy Ctr"/>
    <n v="150"/>
    <x v="0"/>
    <x v="0"/>
    <x v="0"/>
    <x v="0"/>
    <s v="Wichita"/>
    <s v="KS"/>
    <x v="0"/>
    <x v="3"/>
    <x v="1"/>
    <x v="0"/>
    <x v="20"/>
    <s v="MW Daily"/>
    <x v="1"/>
    <x v="1"/>
  </r>
  <r>
    <s v="CLECO Evangeline"/>
    <x v="9"/>
    <s v="Coughlin"/>
    <n v="420"/>
    <x v="0"/>
    <x v="0"/>
    <x v="0"/>
    <x v="0"/>
    <s v="St Landry"/>
    <s v="LA"/>
    <x v="0"/>
    <x v="16"/>
    <x v="0"/>
    <x v="0"/>
    <x v="21"/>
    <s v="PMW"/>
    <x v="1"/>
    <x v="1"/>
  </r>
  <r>
    <s v="Dynegy"/>
    <x v="9"/>
    <s v="Calcasieu Generation Project"/>
    <n v="175"/>
    <x v="0"/>
    <x v="0"/>
    <x v="0"/>
    <x v="0"/>
    <s v="Lake Charles"/>
    <s v="LA"/>
    <x v="0"/>
    <x v="7"/>
    <x v="0"/>
    <x v="0"/>
    <x v="22"/>
    <s v="PRNewswire"/>
    <x v="1"/>
    <x v="1"/>
  </r>
  <r>
    <s v="KCP&amp;L"/>
    <x v="9"/>
    <s v="Hawthorn CTs + Repower"/>
    <n v="254"/>
    <x v="8"/>
    <x v="0"/>
    <x v="0"/>
    <x v="0"/>
    <s v="Hawthorn"/>
    <s v="MO"/>
    <x v="0"/>
    <x v="0"/>
    <x v="1"/>
    <x v="0"/>
    <x v="23"/>
    <s v="KCPL Website"/>
    <x v="1"/>
    <x v="1"/>
  </r>
  <r>
    <s v="Entergy "/>
    <x v="9"/>
    <s v="Restart Mothballed"/>
    <n v="710"/>
    <x v="0"/>
    <x v="0"/>
    <x v="0"/>
    <x v="0"/>
    <m/>
    <m/>
    <x v="3"/>
    <x v="0"/>
    <x v="1"/>
    <x v="0"/>
    <x v="22"/>
    <m/>
    <x v="1"/>
    <x v="1"/>
  </r>
  <r>
    <s v="Associated Elec Coop"/>
    <x v="9"/>
    <s v="Chouteau"/>
    <n v="530"/>
    <x v="0"/>
    <x v="0"/>
    <x v="12"/>
    <x v="0"/>
    <s v="Mayes/Rogers Cty"/>
    <s v="OK"/>
    <x v="1"/>
    <x v="29"/>
    <x v="1"/>
    <x v="0"/>
    <x v="24"/>
    <s v="MW Daily"/>
    <x v="1"/>
    <x v="1"/>
  </r>
  <r>
    <s v="Nelson Ind Steam Co"/>
    <x v="9"/>
    <s v="RS Nelson"/>
    <n v="150"/>
    <x v="2"/>
    <x v="0"/>
    <x v="3"/>
    <x v="1"/>
    <m/>
    <s v="LA"/>
    <x v="1"/>
    <x v="0"/>
    <x v="3"/>
    <x v="0"/>
    <x v="2"/>
    <s v="UDI"/>
    <x v="1"/>
    <x v="1"/>
  </r>
  <r>
    <s v="Associated Elec Coop"/>
    <x v="9"/>
    <s v="Essex"/>
    <n v="100"/>
    <x v="1"/>
    <x v="0"/>
    <x v="4"/>
    <x v="1"/>
    <s v="Stoddard"/>
    <s v="MO"/>
    <x v="3"/>
    <x v="0"/>
    <x v="2"/>
    <x v="0"/>
    <x v="2"/>
    <m/>
    <x v="1"/>
    <x v="1"/>
  </r>
  <r>
    <s v="Associated Elec Coop"/>
    <x v="9"/>
    <s v="St Francis"/>
    <n v="250"/>
    <x v="8"/>
    <x v="0"/>
    <x v="4"/>
    <x v="1"/>
    <s v="St Francis"/>
    <s v="MO"/>
    <x v="3"/>
    <x v="0"/>
    <x v="2"/>
    <x v="0"/>
    <x v="2"/>
    <m/>
    <x v="1"/>
    <x v="1"/>
  </r>
  <r>
    <s v="Colorado Springs Utilities"/>
    <x v="9"/>
    <s v="Ray Nixon"/>
    <n v="70"/>
    <x v="0"/>
    <x v="0"/>
    <x v="4"/>
    <x v="1"/>
    <s v="Colorado Springs"/>
    <s v="CO"/>
    <x v="3"/>
    <x v="0"/>
    <x v="2"/>
    <x v="0"/>
    <x v="2"/>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B3:N18" firstHeaderRow="1" firstDataRow="2" firstDataCol="2"/>
  <pivotFields count="18">
    <pivotField compact="0" outline="0" subtotalTop="0" showAll="0" includeNewItemsInFilter="1"/>
    <pivotField axis="axisCol" compact="0" outline="0" subtotalTop="0" showAll="0" includeNewItemsInFilter="1">
      <items count="11">
        <item x="0"/>
        <item x="1"/>
        <item x="2"/>
        <item x="3"/>
        <item x="4"/>
        <item x="5"/>
        <item x="6"/>
        <item x="7"/>
        <item x="8"/>
        <item x="9"/>
        <item t="default"/>
      </items>
    </pivotField>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9">
        <item x="4"/>
        <item x="2"/>
        <item x="0"/>
        <item x="7"/>
        <item x="6"/>
        <item x="3"/>
        <item x="5"/>
        <item x="1"/>
        <item t="default"/>
      </items>
    </pivotField>
    <pivotField compact="0" outline="0" subtotalTop="0" showAll="0" includeNewItemsInFilter="1"/>
    <pivotField axis="axisRow" compact="0" outline="0" subtotalTop="0" showAll="0" includeNewItemsInFilter="1">
      <items count="3">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2">
    <field x="7"/>
    <field x="5"/>
  </rowFields>
  <rowItems count="14">
    <i>
      <x/>
      <x/>
    </i>
    <i r="1">
      <x v="1"/>
    </i>
    <i r="1">
      <x v="2"/>
    </i>
    <i r="1">
      <x v="3"/>
    </i>
    <i r="1">
      <x v="4"/>
    </i>
    <i r="1">
      <x v="5"/>
    </i>
    <i r="1">
      <x v="6"/>
    </i>
    <i r="1">
      <x v="7"/>
    </i>
    <i t="default">
      <x/>
    </i>
    <i>
      <x v="1"/>
      <x v="2"/>
    </i>
    <i r="1">
      <x v="3"/>
    </i>
    <i r="1">
      <x v="7"/>
    </i>
    <i t="default">
      <x v="1"/>
    </i>
    <i t="grand">
      <x/>
    </i>
  </rowItems>
  <colFields count="1">
    <field x="1"/>
  </colFields>
  <colItems count="11">
    <i>
      <x/>
    </i>
    <i>
      <x v="1"/>
    </i>
    <i>
      <x v="2"/>
    </i>
    <i>
      <x v="3"/>
    </i>
    <i>
      <x v="4"/>
    </i>
    <i>
      <x v="5"/>
    </i>
    <i>
      <x v="6"/>
    </i>
    <i>
      <x v="7"/>
    </i>
    <i>
      <x v="8"/>
    </i>
    <i>
      <x v="9"/>
    </i>
    <i t="grand">
      <x/>
    </i>
  </colItems>
  <dataFields count="1">
    <dataField name="Sum of MW" fld="3" baseField="0" baseItem="0"/>
  </dataFields>
  <formats count="12">
    <format dxfId="11">
      <pivotArea dataOnly="0" labelOnly="1" outline="0" fieldPosition="0">
        <references count="1">
          <reference field="1" count="0"/>
        </references>
      </pivotArea>
    </format>
    <format dxfId="10">
      <pivotArea dataOnly="0" labelOnly="1" outline="0" fieldPosition="0">
        <references count="1">
          <reference field="5" count="0"/>
        </references>
      </pivotArea>
    </format>
    <format dxfId="9">
      <pivotArea dataOnly="0" grandRow="1" outline="0" fieldPosition="0"/>
    </format>
    <format dxfId="8">
      <pivotArea grandRow="1" outline="0" fieldPosition="0"/>
    </format>
    <format dxfId="7">
      <pivotArea dataOnly="0" grandRow="1" outline="0" axis="axisRow" fieldPosition="0"/>
    </format>
    <format dxfId="6">
      <pivotArea dataOnly="0" grandRow="1" outline="0" fieldPosition="0"/>
    </format>
    <format dxfId="5">
      <pivotArea dataOnly="0" grandCol="1" outline="0" fieldPosition="0"/>
    </format>
    <format dxfId="4">
      <pivotArea dataOnly="0" grandCol="1" outline="0" fieldPosition="0"/>
    </format>
    <format dxfId="3">
      <pivotArea outline="0" fieldPosition="0">
        <references count="2">
          <reference field="1" count="0" selected="0"/>
          <reference field="5" count="0" selected="0"/>
        </references>
      </pivotArea>
    </format>
    <format dxfId="2">
      <pivotArea dataOnly="0"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1">
      <pivotArea dataOnly="0"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0">
      <pivotArea dataOnly="0" outline="0" fieldPosition="0">
        <references count="1">
          <reference field="1" count="0"/>
        </references>
      </pivotArea>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usgen.com/fact/athens/athens.htm" TargetMode="External"/><Relationship Id="rId2" Type="http://schemas.openxmlformats.org/officeDocument/2006/relationships/hyperlink" Target="http://www.usgen.com/annual97/AR_development.html" TargetMode="External"/><Relationship Id="rId1" Type="http://schemas.openxmlformats.org/officeDocument/2006/relationships/hyperlink" Target="http://www.puc.state.oh.us/pubrel/opsb/98-1603.html"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usgen.com/annual97/AR_development.html" TargetMode="External"/><Relationship Id="rId2" Type="http://schemas.openxmlformats.org/officeDocument/2006/relationships/hyperlink" Target="http://www.puc.state.oh.us/pubrel/opsb/98-1603.html" TargetMode="External"/><Relationship Id="rId1" Type="http://schemas.openxmlformats.org/officeDocument/2006/relationships/hyperlink" Target="http://www.oleanderpower.com/information.html" TargetMode="External"/><Relationship Id="rId6" Type="http://schemas.openxmlformats.org/officeDocument/2006/relationships/printerSettings" Target="../printerSettings/printerSettings3.bin"/><Relationship Id="rId5" Type="http://schemas.openxmlformats.org/officeDocument/2006/relationships/hyperlink" Target="http://www.puc.state.oh.us/pubrel/opsb/98-1603.html" TargetMode="External"/><Relationship Id="rId4" Type="http://schemas.openxmlformats.org/officeDocument/2006/relationships/hyperlink" Target="http://www.usgen.com/fact/athens/athen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3"/>
  <sheetViews>
    <sheetView workbookViewId="0">
      <selection activeCell="D7" sqref="D7"/>
    </sheetView>
  </sheetViews>
  <sheetFormatPr defaultRowHeight="13.2" x14ac:dyDescent="0.25"/>
  <sheetData>
    <row r="4" spans="2:4" x14ac:dyDescent="0.25">
      <c r="C4">
        <v>1999</v>
      </c>
      <c r="D4">
        <v>2000</v>
      </c>
    </row>
    <row r="5" spans="2:4" x14ac:dyDescent="0.25">
      <c r="B5" t="s">
        <v>346</v>
      </c>
      <c r="C5">
        <f>SUM('Rogers Info'!C130:C132)+'Rogers Info'!C134</f>
        <v>648.5</v>
      </c>
      <c r="D5">
        <f>'Rogers Info'!C133</f>
        <v>100</v>
      </c>
    </row>
    <row r="6" spans="2:4" x14ac:dyDescent="0.25">
      <c r="B6" t="s">
        <v>260</v>
      </c>
      <c r="C6">
        <f>'Rogers Info'!C100+'Rogers Info'!C104+'Rogers Info'!C105+'Rogers Info'!C107+'Rogers Info'!C108+'Rogers Info'!C110+'Rogers Info'!C112+SUM('Rogers Info'!C114:C123)</f>
        <v>2215</v>
      </c>
      <c r="D6">
        <f>'Rogers Info'!C97+'Rogers Info'!C98+'Rogers Info'!C99+'Rogers Info'!C101+'Rogers Info'!C102+'Rogers Info'!C103+'Rogers Info'!C106+'Rogers Info'!C109+'Rogers Info'!C111+'Rogers Info'!C113</f>
        <v>2201</v>
      </c>
    </row>
    <row r="7" spans="2:4" x14ac:dyDescent="0.25">
      <c r="B7" t="s">
        <v>0</v>
      </c>
      <c r="C7">
        <f>SUM('Rogers Info'!C18:C42)</f>
        <v>2049.625</v>
      </c>
    </row>
    <row r="8" spans="2:4" x14ac:dyDescent="0.25">
      <c r="B8" t="s">
        <v>398</v>
      </c>
    </row>
    <row r="9" spans="2:4" x14ac:dyDescent="0.25">
      <c r="B9" t="s">
        <v>238</v>
      </c>
    </row>
    <row r="10" spans="2:4" x14ac:dyDescent="0.25">
      <c r="B10" t="s">
        <v>404</v>
      </c>
    </row>
    <row r="11" spans="2:4" x14ac:dyDescent="0.25">
      <c r="B11" t="s">
        <v>461</v>
      </c>
    </row>
    <row r="12" spans="2:4" x14ac:dyDescent="0.25">
      <c r="B12" t="s">
        <v>153</v>
      </c>
    </row>
    <row r="13" spans="2:4" x14ac:dyDescent="0.25">
      <c r="B13" t="s">
        <v>220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N18"/>
  <sheetViews>
    <sheetView tabSelected="1" workbookViewId="0">
      <selection activeCell="D24" sqref="D24"/>
    </sheetView>
  </sheetViews>
  <sheetFormatPr defaultRowHeight="13.2" x14ac:dyDescent="0.25"/>
  <cols>
    <col min="2" max="2" width="10.88671875" bestFit="1" customWidth="1"/>
    <col min="3" max="3" width="5.44140625" customWidth="1"/>
    <col min="4" max="8" width="9" bestFit="1" customWidth="1"/>
    <col min="9" max="9" width="9" customWidth="1"/>
    <col min="10" max="12" width="9" bestFit="1" customWidth="1"/>
    <col min="13" max="13" width="9" customWidth="1"/>
    <col min="14" max="14" width="11.6640625" bestFit="1" customWidth="1"/>
  </cols>
  <sheetData>
    <row r="3" spans="2:14" x14ac:dyDescent="0.25">
      <c r="B3" s="103" t="s">
        <v>502</v>
      </c>
      <c r="C3" s="81"/>
      <c r="D3" s="80" t="s">
        <v>500</v>
      </c>
      <c r="E3" s="81"/>
      <c r="F3" s="81"/>
      <c r="G3" s="81"/>
      <c r="H3" s="81"/>
      <c r="I3" s="81"/>
      <c r="J3" s="81"/>
      <c r="K3" s="81"/>
      <c r="L3" s="81"/>
      <c r="M3" s="81"/>
      <c r="N3" s="82"/>
    </row>
    <row r="4" spans="2:14" x14ac:dyDescent="0.25">
      <c r="B4" s="80" t="s">
        <v>8</v>
      </c>
      <c r="C4" s="80" t="s">
        <v>6</v>
      </c>
      <c r="D4" s="97" t="s">
        <v>0</v>
      </c>
      <c r="E4" s="97" t="s">
        <v>153</v>
      </c>
      <c r="F4" s="97" t="s">
        <v>220</v>
      </c>
      <c r="G4" s="97" t="s">
        <v>238</v>
      </c>
      <c r="H4" s="97" t="s">
        <v>260</v>
      </c>
      <c r="I4" s="97" t="s">
        <v>346</v>
      </c>
      <c r="J4" s="97" t="s">
        <v>365</v>
      </c>
      <c r="K4" s="97" t="s">
        <v>398</v>
      </c>
      <c r="L4" s="97" t="s">
        <v>404</v>
      </c>
      <c r="M4" s="97" t="s">
        <v>461</v>
      </c>
      <c r="N4" s="89" t="s">
        <v>503</v>
      </c>
    </row>
    <row r="5" spans="2:14" x14ac:dyDescent="0.25">
      <c r="B5" s="83">
        <v>1999</v>
      </c>
      <c r="C5" s="84" t="s">
        <v>141</v>
      </c>
      <c r="D5" s="98">
        <v>182</v>
      </c>
      <c r="E5" s="98"/>
      <c r="F5" s="98"/>
      <c r="G5" s="98"/>
      <c r="H5" s="98"/>
      <c r="I5" s="98"/>
      <c r="J5" s="98"/>
      <c r="K5" s="98"/>
      <c r="L5" s="98"/>
      <c r="M5" s="98"/>
      <c r="N5" s="89">
        <v>182</v>
      </c>
    </row>
    <row r="6" spans="2:14" x14ac:dyDescent="0.25">
      <c r="B6" s="91"/>
      <c r="C6" s="85" t="s">
        <v>108</v>
      </c>
      <c r="D6" s="99">
        <v>39</v>
      </c>
      <c r="E6" s="99"/>
      <c r="F6" s="99"/>
      <c r="G6" s="99"/>
      <c r="H6" s="99"/>
      <c r="I6" s="99"/>
      <c r="J6" s="99"/>
      <c r="K6" s="99"/>
      <c r="L6" s="99"/>
      <c r="M6" s="99"/>
      <c r="N6" s="90">
        <v>39</v>
      </c>
    </row>
    <row r="7" spans="2:14" x14ac:dyDescent="0.25">
      <c r="B7" s="91"/>
      <c r="C7" s="85" t="s">
        <v>26</v>
      </c>
      <c r="D7" s="99">
        <v>1612.625</v>
      </c>
      <c r="E7" s="99">
        <v>1567</v>
      </c>
      <c r="F7" s="99">
        <v>249</v>
      </c>
      <c r="G7" s="99"/>
      <c r="H7" s="99">
        <v>1969</v>
      </c>
      <c r="I7" s="99">
        <v>210</v>
      </c>
      <c r="J7" s="99">
        <v>435</v>
      </c>
      <c r="K7" s="99"/>
      <c r="L7" s="99">
        <v>2232</v>
      </c>
      <c r="M7" s="99">
        <v>570</v>
      </c>
      <c r="N7" s="90">
        <v>8844.625</v>
      </c>
    </row>
    <row r="8" spans="2:14" x14ac:dyDescent="0.25">
      <c r="B8" s="91"/>
      <c r="C8" s="85" t="s">
        <v>254</v>
      </c>
      <c r="D8" s="99"/>
      <c r="E8" s="99"/>
      <c r="F8" s="99"/>
      <c r="G8" s="99"/>
      <c r="H8" s="99">
        <v>235</v>
      </c>
      <c r="I8" s="99"/>
      <c r="J8" s="99"/>
      <c r="K8" s="99"/>
      <c r="L8" s="99"/>
      <c r="M8" s="99"/>
      <c r="N8" s="90">
        <v>235</v>
      </c>
    </row>
    <row r="9" spans="2:14" x14ac:dyDescent="0.25">
      <c r="B9" s="91"/>
      <c r="C9" s="85" t="s">
        <v>241</v>
      </c>
      <c r="D9" s="99"/>
      <c r="E9" s="99"/>
      <c r="F9" s="99"/>
      <c r="G9" s="99">
        <v>360</v>
      </c>
      <c r="H9" s="99"/>
      <c r="I9" s="99"/>
      <c r="J9" s="99"/>
      <c r="K9" s="99"/>
      <c r="L9" s="99"/>
      <c r="M9" s="99"/>
      <c r="N9" s="90">
        <v>360</v>
      </c>
    </row>
    <row r="10" spans="2:14" x14ac:dyDescent="0.25">
      <c r="B10" s="91"/>
      <c r="C10" s="85" t="s">
        <v>117</v>
      </c>
      <c r="D10" s="99">
        <v>122</v>
      </c>
      <c r="E10" s="99"/>
      <c r="F10" s="99"/>
      <c r="G10" s="99"/>
      <c r="H10" s="99"/>
      <c r="I10" s="99"/>
      <c r="J10" s="99"/>
      <c r="K10" s="99"/>
      <c r="L10" s="99"/>
      <c r="M10" s="99"/>
      <c r="N10" s="90">
        <v>122</v>
      </c>
    </row>
    <row r="11" spans="2:14" x14ac:dyDescent="0.25">
      <c r="B11" s="91"/>
      <c r="C11" s="85" t="s">
        <v>162</v>
      </c>
      <c r="D11" s="99"/>
      <c r="E11" s="99">
        <v>75</v>
      </c>
      <c r="F11" s="99"/>
      <c r="G11" s="99"/>
      <c r="H11" s="99">
        <v>11</v>
      </c>
      <c r="I11" s="99">
        <v>438.5</v>
      </c>
      <c r="J11" s="99"/>
      <c r="K11" s="99"/>
      <c r="L11" s="99"/>
      <c r="M11" s="99"/>
      <c r="N11" s="90">
        <v>524.5</v>
      </c>
    </row>
    <row r="12" spans="2:14" x14ac:dyDescent="0.25">
      <c r="B12" s="92"/>
      <c r="C12" s="85" t="s">
        <v>77</v>
      </c>
      <c r="D12" s="100">
        <v>94</v>
      </c>
      <c r="E12" s="100"/>
      <c r="F12" s="100"/>
      <c r="G12" s="100"/>
      <c r="H12" s="100"/>
      <c r="I12" s="100"/>
      <c r="J12" s="100"/>
      <c r="K12" s="100"/>
      <c r="L12" s="100"/>
      <c r="M12" s="100"/>
      <c r="N12" s="96">
        <v>94</v>
      </c>
    </row>
    <row r="13" spans="2:14" x14ac:dyDescent="0.25">
      <c r="B13" s="93" t="s">
        <v>504</v>
      </c>
      <c r="C13" s="94"/>
      <c r="D13" s="101">
        <v>2049.625</v>
      </c>
      <c r="E13" s="101">
        <v>1642</v>
      </c>
      <c r="F13" s="101">
        <v>249</v>
      </c>
      <c r="G13" s="101">
        <v>360</v>
      </c>
      <c r="H13" s="101">
        <v>2215</v>
      </c>
      <c r="I13" s="101">
        <v>648.5</v>
      </c>
      <c r="J13" s="101">
        <v>435</v>
      </c>
      <c r="K13" s="101"/>
      <c r="L13" s="101">
        <v>2232</v>
      </c>
      <c r="M13" s="101">
        <v>570</v>
      </c>
      <c r="N13" s="95">
        <v>10401.125</v>
      </c>
    </row>
    <row r="14" spans="2:14" x14ac:dyDescent="0.25">
      <c r="B14" s="83">
        <v>2000</v>
      </c>
      <c r="C14" s="84" t="s">
        <v>26</v>
      </c>
      <c r="D14" s="98">
        <v>3434</v>
      </c>
      <c r="E14" s="98">
        <v>3694</v>
      </c>
      <c r="F14" s="98">
        <v>305</v>
      </c>
      <c r="G14" s="98">
        <v>289</v>
      </c>
      <c r="H14" s="98">
        <v>2186</v>
      </c>
      <c r="I14" s="98">
        <v>100</v>
      </c>
      <c r="J14" s="98">
        <v>1934</v>
      </c>
      <c r="K14" s="98">
        <v>250</v>
      </c>
      <c r="L14" s="98">
        <v>4499</v>
      </c>
      <c r="M14" s="98">
        <v>2239</v>
      </c>
      <c r="N14" s="89">
        <v>18930</v>
      </c>
    </row>
    <row r="15" spans="2:14" x14ac:dyDescent="0.25">
      <c r="B15" s="91"/>
      <c r="C15" s="85" t="s">
        <v>254</v>
      </c>
      <c r="D15" s="99"/>
      <c r="E15" s="99"/>
      <c r="F15" s="99"/>
      <c r="G15" s="99">
        <v>135</v>
      </c>
      <c r="H15" s="99"/>
      <c r="I15" s="99"/>
      <c r="J15" s="99"/>
      <c r="K15" s="99"/>
      <c r="L15" s="99"/>
      <c r="M15" s="99"/>
      <c r="N15" s="90">
        <v>135</v>
      </c>
    </row>
    <row r="16" spans="2:14" x14ac:dyDescent="0.25">
      <c r="B16" s="92"/>
      <c r="C16" s="85" t="s">
        <v>77</v>
      </c>
      <c r="D16" s="99">
        <v>35</v>
      </c>
      <c r="E16" s="99"/>
      <c r="F16" s="99"/>
      <c r="G16" s="99"/>
      <c r="H16" s="99">
        <v>15</v>
      </c>
      <c r="I16" s="99"/>
      <c r="J16" s="99"/>
      <c r="K16" s="99"/>
      <c r="L16" s="99"/>
      <c r="M16" s="99"/>
      <c r="N16" s="90">
        <v>50</v>
      </c>
    </row>
    <row r="17" spans="2:14" x14ac:dyDescent="0.25">
      <c r="B17" s="93" t="s">
        <v>505</v>
      </c>
      <c r="C17" s="94"/>
      <c r="D17" s="101">
        <v>3469</v>
      </c>
      <c r="E17" s="101">
        <v>3694</v>
      </c>
      <c r="F17" s="101">
        <v>305</v>
      </c>
      <c r="G17" s="101">
        <v>424</v>
      </c>
      <c r="H17" s="101">
        <v>2201</v>
      </c>
      <c r="I17" s="101">
        <v>100</v>
      </c>
      <c r="J17" s="101">
        <v>1934</v>
      </c>
      <c r="K17" s="101">
        <v>250</v>
      </c>
      <c r="L17" s="101">
        <v>4499</v>
      </c>
      <c r="M17" s="101">
        <v>2239</v>
      </c>
      <c r="N17" s="95">
        <v>19115</v>
      </c>
    </row>
    <row r="18" spans="2:14" x14ac:dyDescent="0.25">
      <c r="B18" s="86" t="s">
        <v>503</v>
      </c>
      <c r="C18" s="87"/>
      <c r="D18" s="102">
        <v>5518.625</v>
      </c>
      <c r="E18" s="102">
        <v>5336</v>
      </c>
      <c r="F18" s="102">
        <v>554</v>
      </c>
      <c r="G18" s="102">
        <v>784</v>
      </c>
      <c r="H18" s="102">
        <v>4416</v>
      </c>
      <c r="I18" s="102">
        <v>748.5</v>
      </c>
      <c r="J18" s="102">
        <v>2369</v>
      </c>
      <c r="K18" s="102">
        <v>250</v>
      </c>
      <c r="L18" s="102">
        <v>6731</v>
      </c>
      <c r="M18" s="102">
        <v>2809</v>
      </c>
      <c r="N18" s="88">
        <v>29516.125</v>
      </c>
    </row>
  </sheetData>
  <printOptions horizontalCentered="1" verticalCentered="1"/>
  <pageMargins left="0.75" right="0.75" top="1" bottom="1" header="0.5" footer="0.5"/>
  <pageSetup orientation="landscape" r:id="rId2"/>
  <headerFooter alignWithMargins="0">
    <oddHeader>&amp;C&amp;"Times New Roman,Bold"Generation Analysis</oddHeader>
    <oddFooter>&amp;L&amp;D; &amp;T&amp;R&amp;F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
  <sheetViews>
    <sheetView workbookViewId="0">
      <selection activeCell="F59" sqref="F59"/>
    </sheetView>
  </sheetViews>
  <sheetFormatPr defaultRowHeight="13.2" x14ac:dyDescent="0.25"/>
  <cols>
    <col min="1" max="1" width="24.5546875" bestFit="1" customWidth="1"/>
    <col min="3" max="3" width="25.109375" bestFit="1" customWidth="1"/>
    <col min="9" max="9" width="17.88671875" bestFit="1" customWidth="1"/>
    <col min="12" max="12" width="10.109375" bestFit="1" customWidth="1"/>
    <col min="17" max="17" width="13.33203125" bestFit="1" customWidth="1"/>
    <col min="19" max="20" width="8.109375" bestFit="1" customWidth="1"/>
    <col min="21" max="21" width="221.5546875" bestFit="1" customWidth="1"/>
  </cols>
  <sheetData>
    <row r="1" spans="1:21" x14ac:dyDescent="0.25">
      <c r="A1" s="1"/>
      <c r="B1" s="1"/>
    </row>
    <row r="2" spans="1:21" x14ac:dyDescent="0.25">
      <c r="A2" s="2" t="s">
        <v>2</v>
      </c>
      <c r="B2" s="2" t="s">
        <v>500</v>
      </c>
      <c r="C2" s="2" t="s">
        <v>3</v>
      </c>
      <c r="D2" s="3" t="s">
        <v>4</v>
      </c>
      <c r="E2" s="4" t="s">
        <v>5</v>
      </c>
      <c r="F2" s="2" t="s">
        <v>6</v>
      </c>
      <c r="G2" s="2" t="s">
        <v>7</v>
      </c>
      <c r="H2" s="2" t="s">
        <v>8</v>
      </c>
      <c r="I2" s="2" t="s">
        <v>9</v>
      </c>
      <c r="J2" s="2" t="s">
        <v>10</v>
      </c>
      <c r="K2" s="2" t="s">
        <v>12</v>
      </c>
      <c r="L2" s="2" t="s">
        <v>13</v>
      </c>
      <c r="M2" s="2" t="s">
        <v>14</v>
      </c>
      <c r="N2" s="2" t="s">
        <v>15</v>
      </c>
      <c r="O2" s="2" t="s">
        <v>16</v>
      </c>
      <c r="P2" s="2" t="s">
        <v>17</v>
      </c>
      <c r="Q2" s="2" t="s">
        <v>18</v>
      </c>
      <c r="R2" s="2" t="s">
        <v>19</v>
      </c>
      <c r="S2" s="5" t="s">
        <v>20</v>
      </c>
      <c r="T2" s="5" t="s">
        <v>21</v>
      </c>
      <c r="U2" s="2" t="s">
        <v>22</v>
      </c>
    </row>
    <row r="3" spans="1:21" x14ac:dyDescent="0.25">
      <c r="A3" s="6" t="s">
        <v>23</v>
      </c>
      <c r="B3" s="6" t="s">
        <v>0</v>
      </c>
      <c r="C3" s="6" t="s">
        <v>24</v>
      </c>
      <c r="D3" s="7">
        <v>400</v>
      </c>
      <c r="E3" s="8" t="s">
        <v>25</v>
      </c>
      <c r="F3" s="6" t="s">
        <v>26</v>
      </c>
      <c r="G3" s="6">
        <v>6</v>
      </c>
      <c r="H3" s="6">
        <v>2000</v>
      </c>
      <c r="I3" s="6" t="s">
        <v>27</v>
      </c>
      <c r="J3" s="6" t="s">
        <v>28</v>
      </c>
      <c r="K3" s="6" t="s">
        <v>29</v>
      </c>
      <c r="L3" s="6"/>
      <c r="M3" s="6" t="s">
        <v>30</v>
      </c>
      <c r="N3" s="6"/>
      <c r="O3" s="6" t="s">
        <v>31</v>
      </c>
      <c r="P3" s="6" t="s">
        <v>32</v>
      </c>
      <c r="Q3" s="9" t="s">
        <v>33</v>
      </c>
      <c r="R3" s="6" t="s">
        <v>34</v>
      </c>
      <c r="S3" s="10">
        <v>36180</v>
      </c>
      <c r="T3" s="10">
        <v>36381</v>
      </c>
      <c r="U3" s="6" t="s">
        <v>35</v>
      </c>
    </row>
    <row r="4" spans="1:21" x14ac:dyDescent="0.25">
      <c r="A4" s="6" t="s">
        <v>36</v>
      </c>
      <c r="B4" s="6" t="s">
        <v>0</v>
      </c>
      <c r="C4" s="6" t="s">
        <v>37</v>
      </c>
      <c r="D4" s="7">
        <v>135</v>
      </c>
      <c r="E4" s="8" t="s">
        <v>25</v>
      </c>
      <c r="F4" s="6" t="s">
        <v>26</v>
      </c>
      <c r="G4" s="6">
        <v>6</v>
      </c>
      <c r="H4" s="6">
        <v>2000</v>
      </c>
      <c r="I4" s="6" t="s">
        <v>38</v>
      </c>
      <c r="J4" s="6" t="s">
        <v>28</v>
      </c>
      <c r="K4" s="6" t="s">
        <v>29</v>
      </c>
      <c r="L4" s="6">
        <v>64</v>
      </c>
      <c r="M4" s="6" t="s">
        <v>39</v>
      </c>
      <c r="N4" s="6"/>
      <c r="O4" s="6" t="s">
        <v>36</v>
      </c>
      <c r="P4" s="6"/>
      <c r="Q4" s="9"/>
      <c r="R4" s="6"/>
      <c r="S4" s="10">
        <v>36420</v>
      </c>
      <c r="T4" s="10">
        <v>36430</v>
      </c>
      <c r="U4" s="6" t="s">
        <v>40</v>
      </c>
    </row>
    <row r="5" spans="1:21" x14ac:dyDescent="0.25">
      <c r="A5" s="6" t="s">
        <v>41</v>
      </c>
      <c r="B5" s="6" t="s">
        <v>0</v>
      </c>
      <c r="C5" s="6" t="s">
        <v>42</v>
      </c>
      <c r="D5" s="7">
        <v>640</v>
      </c>
      <c r="E5" s="8" t="s">
        <v>25</v>
      </c>
      <c r="F5" s="6" t="s">
        <v>26</v>
      </c>
      <c r="G5" s="6">
        <v>6</v>
      </c>
      <c r="H5" s="6">
        <v>2000</v>
      </c>
      <c r="I5" s="6" t="s">
        <v>43</v>
      </c>
      <c r="J5" s="6" t="s">
        <v>28</v>
      </c>
      <c r="K5" s="6" t="s">
        <v>29</v>
      </c>
      <c r="L5" s="6"/>
      <c r="M5" s="6"/>
      <c r="N5" s="6"/>
      <c r="O5" s="6"/>
      <c r="P5" s="6"/>
      <c r="Q5" s="9" t="s">
        <v>44</v>
      </c>
      <c r="R5" s="6" t="s">
        <v>45</v>
      </c>
      <c r="S5" s="10">
        <v>36220</v>
      </c>
      <c r="T5" s="10">
        <v>36332</v>
      </c>
      <c r="U5" s="11" t="s">
        <v>46</v>
      </c>
    </row>
    <row r="6" spans="1:21" x14ac:dyDescent="0.25">
      <c r="A6" s="6" t="s">
        <v>47</v>
      </c>
      <c r="B6" s="6" t="s">
        <v>0</v>
      </c>
      <c r="C6" s="6" t="s">
        <v>48</v>
      </c>
      <c r="D6" s="7">
        <v>514</v>
      </c>
      <c r="E6" s="12" t="s">
        <v>25</v>
      </c>
      <c r="F6" s="6" t="s">
        <v>26</v>
      </c>
      <c r="G6" s="13">
        <v>6</v>
      </c>
      <c r="H6" s="6">
        <v>2000</v>
      </c>
      <c r="I6" s="14" t="s">
        <v>49</v>
      </c>
      <c r="J6" s="6" t="s">
        <v>28</v>
      </c>
      <c r="K6" s="6" t="s">
        <v>29</v>
      </c>
      <c r="L6" s="13"/>
      <c r="M6" s="6" t="s">
        <v>30</v>
      </c>
      <c r="N6" s="15"/>
      <c r="O6" s="6"/>
      <c r="P6" s="6"/>
      <c r="Q6" s="16"/>
      <c r="R6" s="16"/>
      <c r="S6" s="10">
        <v>36185</v>
      </c>
      <c r="T6" s="17">
        <v>36369</v>
      </c>
      <c r="U6" s="10" t="s">
        <v>50</v>
      </c>
    </row>
    <row r="7" spans="1:21" x14ac:dyDescent="0.25">
      <c r="A7" s="6" t="s">
        <v>51</v>
      </c>
      <c r="B7" s="6" t="s">
        <v>0</v>
      </c>
      <c r="C7" s="6" t="s">
        <v>52</v>
      </c>
      <c r="D7" s="7">
        <v>240</v>
      </c>
      <c r="E7" s="8" t="s">
        <v>53</v>
      </c>
      <c r="F7" s="6" t="s">
        <v>26</v>
      </c>
      <c r="G7" s="6">
        <v>6</v>
      </c>
      <c r="H7" s="6">
        <v>2000</v>
      </c>
      <c r="I7" s="6" t="s">
        <v>54</v>
      </c>
      <c r="J7" s="6" t="s">
        <v>28</v>
      </c>
      <c r="K7" s="6" t="s">
        <v>55</v>
      </c>
      <c r="L7" s="6">
        <v>30</v>
      </c>
      <c r="M7" s="6" t="s">
        <v>30</v>
      </c>
      <c r="N7" s="6"/>
      <c r="O7" s="6"/>
      <c r="P7" s="6"/>
      <c r="Q7" s="6"/>
      <c r="R7" s="6"/>
      <c r="S7" s="10">
        <v>36150</v>
      </c>
      <c r="T7" s="10">
        <v>36515</v>
      </c>
      <c r="U7" s="18" t="s">
        <v>56</v>
      </c>
    </row>
    <row r="8" spans="1:21" x14ac:dyDescent="0.25">
      <c r="A8" s="19" t="s">
        <v>57</v>
      </c>
      <c r="B8" s="6" t="s">
        <v>0</v>
      </c>
      <c r="C8" s="19" t="s">
        <v>58</v>
      </c>
      <c r="D8" s="20">
        <v>110</v>
      </c>
      <c r="E8" s="21" t="s">
        <v>53</v>
      </c>
      <c r="F8" s="19" t="s">
        <v>26</v>
      </c>
      <c r="G8" s="22">
        <v>6</v>
      </c>
      <c r="H8" s="19">
        <v>2000</v>
      </c>
      <c r="I8" s="23" t="s">
        <v>59</v>
      </c>
      <c r="J8" s="19" t="s">
        <v>60</v>
      </c>
      <c r="K8" s="19" t="s">
        <v>55</v>
      </c>
      <c r="L8" s="22"/>
      <c r="M8" s="19" t="s">
        <v>39</v>
      </c>
      <c r="N8" s="24"/>
      <c r="O8" s="19"/>
      <c r="P8" s="19"/>
      <c r="Q8" s="25"/>
      <c r="R8" s="25"/>
      <c r="S8" s="26">
        <v>36199</v>
      </c>
      <c r="T8" s="26">
        <v>36339</v>
      </c>
      <c r="U8" s="27" t="s">
        <v>61</v>
      </c>
    </row>
    <row r="9" spans="1:21" x14ac:dyDescent="0.25">
      <c r="A9" s="6" t="s">
        <v>62</v>
      </c>
      <c r="B9" s="6" t="s">
        <v>0</v>
      </c>
      <c r="C9" s="6" t="s">
        <v>63</v>
      </c>
      <c r="D9" s="7">
        <v>60</v>
      </c>
      <c r="E9" s="12" t="s">
        <v>64</v>
      </c>
      <c r="F9" s="6" t="s">
        <v>26</v>
      </c>
      <c r="G9" s="13">
        <v>12</v>
      </c>
      <c r="H9" s="6">
        <v>2000</v>
      </c>
      <c r="I9" s="14" t="s">
        <v>65</v>
      </c>
      <c r="J9" s="6" t="s">
        <v>66</v>
      </c>
      <c r="K9" s="6" t="s">
        <v>29</v>
      </c>
      <c r="L9" s="13"/>
      <c r="M9" s="6" t="s">
        <v>67</v>
      </c>
      <c r="N9" s="15"/>
      <c r="O9" s="6"/>
      <c r="P9" s="6" t="s">
        <v>68</v>
      </c>
      <c r="Q9" s="16"/>
      <c r="R9" s="16"/>
      <c r="S9" s="10">
        <v>36137</v>
      </c>
      <c r="T9" s="10">
        <v>36137</v>
      </c>
      <c r="U9" s="11"/>
    </row>
    <row r="10" spans="1:21" x14ac:dyDescent="0.25">
      <c r="A10" s="6" t="s">
        <v>69</v>
      </c>
      <c r="B10" s="6" t="s">
        <v>0</v>
      </c>
      <c r="C10" s="6" t="s">
        <v>70</v>
      </c>
      <c r="D10" s="7">
        <v>80</v>
      </c>
      <c r="E10" s="12"/>
      <c r="F10" s="6" t="s">
        <v>26</v>
      </c>
      <c r="G10" s="13">
        <v>6</v>
      </c>
      <c r="H10" s="6">
        <v>2000</v>
      </c>
      <c r="I10" s="13" t="s">
        <v>71</v>
      </c>
      <c r="J10" s="6" t="s">
        <v>66</v>
      </c>
      <c r="K10" s="6" t="s">
        <v>29</v>
      </c>
      <c r="L10" s="13"/>
      <c r="M10" s="6"/>
      <c r="N10" s="15"/>
      <c r="O10" s="13"/>
      <c r="P10" s="16" t="s">
        <v>72</v>
      </c>
      <c r="Q10" s="16"/>
      <c r="R10" s="16"/>
      <c r="S10" s="10">
        <v>36097</v>
      </c>
      <c r="T10" s="10">
        <v>36097</v>
      </c>
      <c r="U10" s="11" t="s">
        <v>73</v>
      </c>
    </row>
    <row r="11" spans="1:21" x14ac:dyDescent="0.25">
      <c r="A11" s="19" t="s">
        <v>74</v>
      </c>
      <c r="B11" s="6" t="s">
        <v>0</v>
      </c>
      <c r="C11" s="19" t="s">
        <v>75</v>
      </c>
      <c r="D11" s="20">
        <v>35</v>
      </c>
      <c r="E11" s="21" t="s">
        <v>76</v>
      </c>
      <c r="F11" s="19" t="s">
        <v>77</v>
      </c>
      <c r="G11" s="19">
        <v>6</v>
      </c>
      <c r="H11" s="19">
        <v>2000</v>
      </c>
      <c r="I11" s="19" t="s">
        <v>78</v>
      </c>
      <c r="J11" s="28" t="s">
        <v>79</v>
      </c>
      <c r="K11" s="28" t="s">
        <v>29</v>
      </c>
      <c r="L11" s="22"/>
      <c r="M11" s="22" t="s">
        <v>39</v>
      </c>
      <c r="N11" s="29"/>
      <c r="O11" s="13" t="s">
        <v>80</v>
      </c>
      <c r="P11" s="13" t="s">
        <v>80</v>
      </c>
      <c r="Q11" s="30"/>
      <c r="R11" s="19"/>
      <c r="S11" s="26">
        <v>36312</v>
      </c>
      <c r="T11" s="26"/>
      <c r="U11" s="19" t="s">
        <v>81</v>
      </c>
    </row>
    <row r="12" spans="1:21" x14ac:dyDescent="0.25">
      <c r="A12" s="28" t="s">
        <v>36</v>
      </c>
      <c r="B12" s="6" t="s">
        <v>0</v>
      </c>
      <c r="C12" s="28" t="s">
        <v>82</v>
      </c>
      <c r="D12" s="31">
        <v>0</v>
      </c>
      <c r="E12" s="32" t="s">
        <v>53</v>
      </c>
      <c r="F12" s="28" t="s">
        <v>26</v>
      </c>
      <c r="G12" s="28">
        <v>4</v>
      </c>
      <c r="H12" s="33">
        <v>2000</v>
      </c>
      <c r="I12" s="28"/>
      <c r="J12" s="28" t="s">
        <v>79</v>
      </c>
      <c r="K12" s="28" t="s">
        <v>29</v>
      </c>
      <c r="L12" s="28"/>
      <c r="M12" s="28"/>
      <c r="N12" s="28"/>
      <c r="O12" s="28"/>
      <c r="P12" s="34"/>
      <c r="Q12" s="34"/>
      <c r="R12" s="34"/>
      <c r="S12" s="35">
        <v>36383</v>
      </c>
      <c r="T12" s="35"/>
      <c r="U12" s="18" t="s">
        <v>83</v>
      </c>
    </row>
    <row r="13" spans="1:21" x14ac:dyDescent="0.25">
      <c r="A13" s="6" t="s">
        <v>84</v>
      </c>
      <c r="B13" s="6" t="s">
        <v>0</v>
      </c>
      <c r="C13" s="6" t="s">
        <v>85</v>
      </c>
      <c r="D13" s="7">
        <v>225</v>
      </c>
      <c r="E13" s="12" t="s">
        <v>53</v>
      </c>
      <c r="F13" s="6" t="s">
        <v>26</v>
      </c>
      <c r="G13" s="13">
        <v>6</v>
      </c>
      <c r="H13" s="6">
        <v>2000</v>
      </c>
      <c r="I13" s="14" t="s">
        <v>86</v>
      </c>
      <c r="J13" s="6" t="s">
        <v>79</v>
      </c>
      <c r="K13" s="6" t="s">
        <v>29</v>
      </c>
      <c r="L13" s="13">
        <v>80</v>
      </c>
      <c r="M13" s="6" t="s">
        <v>39</v>
      </c>
      <c r="N13" s="15"/>
      <c r="O13" s="6" t="s">
        <v>87</v>
      </c>
      <c r="P13" s="6" t="s">
        <v>88</v>
      </c>
      <c r="Q13" s="36"/>
      <c r="R13" s="36"/>
      <c r="S13" s="10">
        <v>36402</v>
      </c>
      <c r="T13" s="10"/>
      <c r="U13" s="11" t="s">
        <v>89</v>
      </c>
    </row>
    <row r="14" spans="1:21" x14ac:dyDescent="0.25">
      <c r="A14" s="6" t="s">
        <v>41</v>
      </c>
      <c r="B14" s="6" t="s">
        <v>0</v>
      </c>
      <c r="C14" s="6" t="s">
        <v>90</v>
      </c>
      <c r="D14" s="7">
        <v>640</v>
      </c>
      <c r="E14" s="12" t="s">
        <v>25</v>
      </c>
      <c r="F14" s="6" t="s">
        <v>26</v>
      </c>
      <c r="G14" s="13">
        <v>6</v>
      </c>
      <c r="H14" s="6">
        <v>2000</v>
      </c>
      <c r="I14" s="14" t="s">
        <v>91</v>
      </c>
      <c r="J14" s="6" t="s">
        <v>79</v>
      </c>
      <c r="K14" s="6" t="s">
        <v>55</v>
      </c>
      <c r="L14" s="13">
        <v>200</v>
      </c>
      <c r="M14" s="6" t="s">
        <v>30</v>
      </c>
      <c r="N14" s="15"/>
      <c r="O14" s="6"/>
      <c r="P14" s="37" t="s">
        <v>92</v>
      </c>
      <c r="Q14" s="36"/>
      <c r="R14" s="36"/>
      <c r="S14" s="10">
        <v>36136</v>
      </c>
      <c r="T14" s="10">
        <v>365061</v>
      </c>
      <c r="U14" t="s">
        <v>93</v>
      </c>
    </row>
    <row r="15" spans="1:21" x14ac:dyDescent="0.25">
      <c r="A15" s="38" t="s">
        <v>94</v>
      </c>
      <c r="B15" s="6" t="s">
        <v>0</v>
      </c>
      <c r="C15" s="38" t="s">
        <v>95</v>
      </c>
      <c r="D15" s="31">
        <v>390</v>
      </c>
      <c r="E15" s="39" t="s">
        <v>53</v>
      </c>
      <c r="F15" s="28" t="s">
        <v>26</v>
      </c>
      <c r="G15" s="28">
        <v>6</v>
      </c>
      <c r="H15" s="33">
        <v>2000</v>
      </c>
      <c r="I15" s="38" t="s">
        <v>96</v>
      </c>
      <c r="J15" s="28" t="s">
        <v>79</v>
      </c>
      <c r="K15" s="28" t="s">
        <v>29</v>
      </c>
      <c r="L15" s="28">
        <v>75</v>
      </c>
      <c r="M15" s="28"/>
      <c r="N15" s="28"/>
      <c r="O15" s="28" t="s">
        <v>97</v>
      </c>
      <c r="P15" s="40" t="s">
        <v>98</v>
      </c>
      <c r="Q15" s="18"/>
      <c r="R15" s="18"/>
      <c r="S15" s="35"/>
      <c r="T15" s="35">
        <v>36389</v>
      </c>
      <c r="U15" s="18" t="s">
        <v>99</v>
      </c>
    </row>
    <row r="16" spans="1:21" x14ac:dyDescent="0.25">
      <c r="A16" s="41" t="s">
        <v>100</v>
      </c>
      <c r="B16" s="6" t="s">
        <v>0</v>
      </c>
      <c r="C16" s="41" t="s">
        <v>101</v>
      </c>
      <c r="D16" s="31">
        <v>88</v>
      </c>
      <c r="E16" s="42" t="s">
        <v>25</v>
      </c>
      <c r="F16" s="28" t="s">
        <v>26</v>
      </c>
      <c r="G16" s="28">
        <v>12</v>
      </c>
      <c r="H16" s="43">
        <v>1999</v>
      </c>
      <c r="I16" s="6" t="s">
        <v>102</v>
      </c>
      <c r="J16" s="28" t="s">
        <v>103</v>
      </c>
      <c r="K16" s="44" t="s">
        <v>104</v>
      </c>
      <c r="L16" s="44">
        <v>37</v>
      </c>
      <c r="M16" s="44" t="s">
        <v>39</v>
      </c>
      <c r="N16" s="44"/>
      <c r="O16" s="44" t="s">
        <v>105</v>
      </c>
      <c r="P16" s="44"/>
      <c r="Q16" s="44"/>
      <c r="R16" s="44"/>
      <c r="S16" s="45">
        <v>36290</v>
      </c>
      <c r="T16" s="45"/>
      <c r="U16" s="46" t="s">
        <v>106</v>
      </c>
    </row>
    <row r="17" spans="1:21" x14ac:dyDescent="0.25">
      <c r="A17" s="28" t="s">
        <v>107</v>
      </c>
      <c r="B17" s="6" t="s">
        <v>0</v>
      </c>
      <c r="C17" s="28" t="s">
        <v>107</v>
      </c>
      <c r="D17" s="31">
        <v>16</v>
      </c>
      <c r="E17" s="32"/>
      <c r="F17" s="28" t="s">
        <v>108</v>
      </c>
      <c r="G17" s="28">
        <v>8</v>
      </c>
      <c r="H17" s="33">
        <v>1999</v>
      </c>
      <c r="I17" s="28"/>
      <c r="J17" s="6" t="s">
        <v>109</v>
      </c>
      <c r="K17" s="6" t="s">
        <v>55</v>
      </c>
      <c r="L17" s="13">
        <v>50</v>
      </c>
      <c r="M17" s="13" t="s">
        <v>39</v>
      </c>
      <c r="N17" s="47"/>
      <c r="O17" s="13"/>
      <c r="P17" s="6" t="s">
        <v>110</v>
      </c>
      <c r="Q17" s="6" t="s">
        <v>111</v>
      </c>
      <c r="R17" s="6" t="s">
        <v>112</v>
      </c>
      <c r="S17" s="10"/>
      <c r="T17" s="10"/>
      <c r="U17" s="6" t="s">
        <v>113</v>
      </c>
    </row>
    <row r="18" spans="1:21" x14ac:dyDescent="0.25">
      <c r="A18" s="6" t="s">
        <v>114</v>
      </c>
      <c r="B18" s="6" t="s">
        <v>0</v>
      </c>
      <c r="C18" s="6" t="s">
        <v>115</v>
      </c>
      <c r="D18" s="7">
        <v>80</v>
      </c>
      <c r="E18" s="12" t="s">
        <v>116</v>
      </c>
      <c r="F18" s="6" t="s">
        <v>117</v>
      </c>
      <c r="G18" s="6">
        <v>12</v>
      </c>
      <c r="H18" s="6">
        <v>1999</v>
      </c>
      <c r="I18" s="6" t="s">
        <v>118</v>
      </c>
      <c r="J18" s="6"/>
      <c r="K18" s="6" t="s">
        <v>104</v>
      </c>
      <c r="L18" s="13"/>
      <c r="M18" s="13"/>
      <c r="N18" s="47"/>
      <c r="O18" s="13"/>
      <c r="P18" s="6" t="s">
        <v>119</v>
      </c>
      <c r="Q18" s="6"/>
      <c r="R18" s="6"/>
      <c r="S18" s="10"/>
      <c r="T18" s="10">
        <v>36333</v>
      </c>
      <c r="U18" s="18"/>
    </row>
    <row r="19" spans="1:21" x14ac:dyDescent="0.25">
      <c r="A19" s="19" t="s">
        <v>120</v>
      </c>
      <c r="B19" s="6" t="s">
        <v>0</v>
      </c>
      <c r="C19" s="19" t="s">
        <v>121</v>
      </c>
      <c r="D19" s="20">
        <v>20</v>
      </c>
      <c r="E19" s="21" t="s">
        <v>76</v>
      </c>
      <c r="F19" s="19" t="s">
        <v>77</v>
      </c>
      <c r="G19" s="19">
        <v>12</v>
      </c>
      <c r="H19" s="19">
        <v>1999</v>
      </c>
      <c r="I19" s="19" t="s">
        <v>122</v>
      </c>
      <c r="J19" s="28" t="s">
        <v>28</v>
      </c>
      <c r="K19" s="28" t="s">
        <v>104</v>
      </c>
      <c r="L19" s="28"/>
      <c r="M19" s="28"/>
      <c r="N19" s="28"/>
      <c r="O19" s="28"/>
      <c r="P19" s="34" t="s">
        <v>119</v>
      </c>
      <c r="Q19" s="34"/>
      <c r="R19" s="34"/>
      <c r="S19" s="35">
        <v>36332</v>
      </c>
      <c r="T19" s="35">
        <v>36332</v>
      </c>
      <c r="U19" s="18" t="s">
        <v>123</v>
      </c>
    </row>
    <row r="20" spans="1:21" x14ac:dyDescent="0.25">
      <c r="A20" s="48" t="s">
        <v>124</v>
      </c>
      <c r="B20" s="6" t="s">
        <v>0</v>
      </c>
      <c r="C20" s="48" t="s">
        <v>125</v>
      </c>
      <c r="D20" s="49">
        <v>75</v>
      </c>
      <c r="E20" s="48" t="s">
        <v>25</v>
      </c>
      <c r="F20" s="48" t="s">
        <v>26</v>
      </c>
      <c r="G20" s="48"/>
      <c r="H20" s="48">
        <v>1999</v>
      </c>
      <c r="I20" s="48"/>
      <c r="J20" s="48" t="s">
        <v>66</v>
      </c>
      <c r="K20" s="28" t="s">
        <v>104</v>
      </c>
      <c r="L20" s="48"/>
      <c r="M20" s="48"/>
      <c r="N20" s="48"/>
      <c r="O20" s="48"/>
      <c r="P20" s="48"/>
      <c r="Q20" s="48"/>
      <c r="R20" s="48"/>
      <c r="S20" s="48"/>
      <c r="T20" s="48"/>
      <c r="U20" s="48"/>
    </row>
    <row r="21" spans="1:21" x14ac:dyDescent="0.25">
      <c r="A21" s="48" t="s">
        <v>124</v>
      </c>
      <c r="B21" s="6" t="s">
        <v>0</v>
      </c>
      <c r="C21" s="48" t="s">
        <v>125</v>
      </c>
      <c r="D21" s="49">
        <v>150</v>
      </c>
      <c r="E21" s="48" t="s">
        <v>25</v>
      </c>
      <c r="F21" s="48" t="s">
        <v>26</v>
      </c>
      <c r="G21" s="48"/>
      <c r="H21" s="48">
        <v>1999</v>
      </c>
      <c r="I21" s="48"/>
      <c r="J21" s="48" t="s">
        <v>66</v>
      </c>
      <c r="K21" s="28" t="s">
        <v>104</v>
      </c>
      <c r="L21" s="48"/>
      <c r="M21" s="48"/>
      <c r="N21" s="48"/>
      <c r="O21" s="48"/>
      <c r="P21" s="48"/>
      <c r="Q21" s="48"/>
      <c r="R21" s="48"/>
      <c r="S21" s="48"/>
      <c r="T21" s="48"/>
      <c r="U21" s="48"/>
    </row>
    <row r="22" spans="1:21" x14ac:dyDescent="0.25">
      <c r="A22" s="48" t="s">
        <v>124</v>
      </c>
      <c r="B22" s="6" t="s">
        <v>0</v>
      </c>
      <c r="C22" s="48" t="s">
        <v>126</v>
      </c>
      <c r="D22" s="49">
        <v>300</v>
      </c>
      <c r="E22" s="48" t="s">
        <v>25</v>
      </c>
      <c r="F22" s="48" t="s">
        <v>26</v>
      </c>
      <c r="G22" s="48"/>
      <c r="H22" s="48">
        <v>1999</v>
      </c>
      <c r="I22" s="48"/>
      <c r="J22" s="48" t="s">
        <v>66</v>
      </c>
      <c r="K22" s="28" t="s">
        <v>104</v>
      </c>
      <c r="L22" s="48"/>
      <c r="M22" s="48"/>
      <c r="N22" s="48"/>
      <c r="O22" s="48"/>
      <c r="P22" s="48"/>
      <c r="Q22" s="48"/>
      <c r="R22" s="48"/>
      <c r="S22" s="48"/>
      <c r="T22" s="48"/>
      <c r="U22" s="48"/>
    </row>
    <row r="23" spans="1:21" x14ac:dyDescent="0.25">
      <c r="A23" s="48" t="s">
        <v>124</v>
      </c>
      <c r="B23" s="6" t="s">
        <v>0</v>
      </c>
      <c r="C23" s="48" t="s">
        <v>127</v>
      </c>
      <c r="D23" s="49">
        <v>150</v>
      </c>
      <c r="E23" s="48" t="s">
        <v>25</v>
      </c>
      <c r="F23" s="48" t="s">
        <v>26</v>
      </c>
      <c r="G23" s="48"/>
      <c r="H23" s="48">
        <v>1999</v>
      </c>
      <c r="I23" s="48"/>
      <c r="J23" s="48" t="s">
        <v>66</v>
      </c>
      <c r="K23" s="28" t="s">
        <v>104</v>
      </c>
      <c r="L23" s="48"/>
      <c r="M23" s="48"/>
      <c r="N23" s="48"/>
      <c r="O23" s="48"/>
      <c r="P23" s="48"/>
      <c r="Q23" s="48"/>
      <c r="R23" s="48"/>
      <c r="S23" s="48"/>
      <c r="T23" s="48"/>
      <c r="U23" s="48"/>
    </row>
    <row r="24" spans="1:21" x14ac:dyDescent="0.25">
      <c r="A24" s="48" t="s">
        <v>124</v>
      </c>
      <c r="B24" s="6" t="s">
        <v>0</v>
      </c>
      <c r="C24" s="48" t="s">
        <v>128</v>
      </c>
      <c r="D24" s="49">
        <v>225</v>
      </c>
      <c r="E24" s="48" t="s">
        <v>25</v>
      </c>
      <c r="F24" s="48" t="s">
        <v>26</v>
      </c>
      <c r="G24" s="48"/>
      <c r="H24" s="48">
        <v>1999</v>
      </c>
      <c r="I24" s="48"/>
      <c r="J24" s="48" t="s">
        <v>66</v>
      </c>
      <c r="K24" s="28" t="s">
        <v>104</v>
      </c>
      <c r="L24" s="48"/>
      <c r="M24" s="48"/>
      <c r="N24" s="48"/>
      <c r="O24" s="48"/>
      <c r="P24" s="48"/>
      <c r="Q24" s="48"/>
      <c r="R24" s="48"/>
      <c r="S24" s="48"/>
      <c r="T24" s="48"/>
      <c r="U24" s="48"/>
    </row>
    <row r="25" spans="1:21" x14ac:dyDescent="0.25">
      <c r="A25" s="48" t="s">
        <v>129</v>
      </c>
      <c r="B25" s="6" t="s">
        <v>0</v>
      </c>
      <c r="C25" s="48" t="s">
        <v>129</v>
      </c>
      <c r="D25" s="49">
        <v>2</v>
      </c>
      <c r="E25" s="48" t="s">
        <v>130</v>
      </c>
      <c r="F25" s="48" t="s">
        <v>108</v>
      </c>
      <c r="G25" s="48"/>
      <c r="H25" s="48">
        <v>1999</v>
      </c>
      <c r="I25" s="48"/>
      <c r="J25" s="48" t="s">
        <v>66</v>
      </c>
      <c r="K25" s="28" t="s">
        <v>104</v>
      </c>
      <c r="L25" s="48"/>
      <c r="M25" s="48"/>
      <c r="N25" s="48"/>
      <c r="O25" s="48"/>
      <c r="P25" s="48"/>
      <c r="Q25" s="48"/>
      <c r="R25" s="48"/>
      <c r="S25" s="48"/>
      <c r="T25" s="48"/>
      <c r="U25" s="48"/>
    </row>
    <row r="26" spans="1:21" x14ac:dyDescent="0.25">
      <c r="A26" s="48" t="s">
        <v>131</v>
      </c>
      <c r="B26" s="6" t="s">
        <v>0</v>
      </c>
      <c r="C26" s="48" t="s">
        <v>132</v>
      </c>
      <c r="D26" s="49">
        <v>2</v>
      </c>
      <c r="E26" s="48" t="s">
        <v>53</v>
      </c>
      <c r="F26" s="48" t="s">
        <v>108</v>
      </c>
      <c r="G26" s="48"/>
      <c r="H26" s="48">
        <v>1999</v>
      </c>
      <c r="I26" s="48"/>
      <c r="J26" s="48" t="s">
        <v>79</v>
      </c>
      <c r="K26" s="28" t="s">
        <v>104</v>
      </c>
      <c r="L26" s="48"/>
      <c r="M26" s="48"/>
      <c r="N26" s="48"/>
      <c r="O26" s="48"/>
      <c r="P26" s="48"/>
      <c r="Q26" s="48"/>
      <c r="R26" s="48"/>
      <c r="S26" s="48"/>
      <c r="T26" s="48"/>
      <c r="U26" s="48"/>
    </row>
    <row r="27" spans="1:21" x14ac:dyDescent="0.25">
      <c r="A27" s="48" t="s">
        <v>133</v>
      </c>
      <c r="B27" s="6" t="s">
        <v>0</v>
      </c>
      <c r="C27" s="48" t="s">
        <v>134</v>
      </c>
      <c r="D27" s="49">
        <v>5</v>
      </c>
      <c r="E27" s="48" t="s">
        <v>53</v>
      </c>
      <c r="F27" s="48" t="s">
        <v>108</v>
      </c>
      <c r="G27" s="48"/>
      <c r="H27" s="48">
        <v>1999</v>
      </c>
      <c r="I27" s="48"/>
      <c r="J27" s="48" t="s">
        <v>79</v>
      </c>
      <c r="K27" s="28" t="s">
        <v>104</v>
      </c>
      <c r="L27" s="48"/>
      <c r="M27" s="48"/>
      <c r="N27" s="48"/>
      <c r="O27" s="48"/>
      <c r="P27" s="48"/>
      <c r="Q27" s="48"/>
      <c r="R27" s="48"/>
      <c r="S27" s="48"/>
      <c r="T27" s="48"/>
      <c r="U27" s="48"/>
    </row>
    <row r="28" spans="1:21" x14ac:dyDescent="0.25">
      <c r="A28" s="48" t="s">
        <v>84</v>
      </c>
      <c r="B28" s="6" t="s">
        <v>0</v>
      </c>
      <c r="C28" s="48" t="s">
        <v>135</v>
      </c>
      <c r="D28" s="49">
        <v>84</v>
      </c>
      <c r="E28" s="48" t="s">
        <v>53</v>
      </c>
      <c r="F28" s="48" t="s">
        <v>26</v>
      </c>
      <c r="G28" s="48"/>
      <c r="H28" s="48">
        <v>1999</v>
      </c>
      <c r="I28" s="48"/>
      <c r="J28" s="48" t="s">
        <v>79</v>
      </c>
      <c r="K28" s="28" t="s">
        <v>104</v>
      </c>
      <c r="L28" s="48"/>
      <c r="M28" s="48"/>
      <c r="N28" s="48"/>
      <c r="O28" s="48"/>
      <c r="P28" s="48"/>
      <c r="Q28" s="48"/>
      <c r="R28" s="48"/>
      <c r="S28" s="48"/>
      <c r="T28" s="48"/>
      <c r="U28" s="48"/>
    </row>
    <row r="29" spans="1:21" x14ac:dyDescent="0.25">
      <c r="A29" s="48" t="s">
        <v>136</v>
      </c>
      <c r="B29" s="6" t="s">
        <v>0</v>
      </c>
      <c r="C29" s="48" t="s">
        <v>137</v>
      </c>
      <c r="D29" s="49">
        <v>74</v>
      </c>
      <c r="E29" s="48" t="s">
        <v>76</v>
      </c>
      <c r="F29" s="48" t="s">
        <v>77</v>
      </c>
      <c r="G29" s="48"/>
      <c r="H29" s="48">
        <v>1999</v>
      </c>
      <c r="I29" s="48"/>
      <c r="J29" s="48" t="s">
        <v>79</v>
      </c>
      <c r="K29" s="28" t="s">
        <v>104</v>
      </c>
      <c r="L29" s="48"/>
      <c r="M29" s="48"/>
      <c r="N29" s="48"/>
      <c r="O29" s="48"/>
      <c r="P29" s="48"/>
      <c r="Q29" s="48"/>
      <c r="R29" s="48"/>
      <c r="S29" s="48"/>
      <c r="T29" s="48"/>
      <c r="U29" s="48"/>
    </row>
    <row r="30" spans="1:21" x14ac:dyDescent="0.25">
      <c r="A30" s="48" t="s">
        <v>138</v>
      </c>
      <c r="B30" s="6" t="s">
        <v>0</v>
      </c>
      <c r="C30" s="48" t="s">
        <v>139</v>
      </c>
      <c r="D30" s="49">
        <v>140</v>
      </c>
      <c r="E30" s="48" t="s">
        <v>25</v>
      </c>
      <c r="F30" s="48" t="s">
        <v>26</v>
      </c>
      <c r="G30" s="48"/>
      <c r="H30" s="48">
        <v>1999</v>
      </c>
      <c r="I30" s="48"/>
      <c r="J30" s="48" t="s">
        <v>60</v>
      </c>
      <c r="K30" s="28" t="s">
        <v>104</v>
      </c>
      <c r="L30" s="48"/>
      <c r="M30" s="48"/>
      <c r="N30" s="48"/>
      <c r="O30" s="48"/>
      <c r="P30" s="48"/>
      <c r="Q30" s="48"/>
      <c r="R30" s="48"/>
      <c r="S30" s="48"/>
      <c r="T30" s="48"/>
      <c r="U30" s="48"/>
    </row>
    <row r="31" spans="1:21" x14ac:dyDescent="0.25">
      <c r="A31" s="48" t="s">
        <v>23</v>
      </c>
      <c r="B31" s="6" t="s">
        <v>0</v>
      </c>
      <c r="C31" s="48" t="s">
        <v>140</v>
      </c>
      <c r="D31" s="49">
        <v>182</v>
      </c>
      <c r="E31" s="48" t="s">
        <v>76</v>
      </c>
      <c r="F31" s="48" t="s">
        <v>141</v>
      </c>
      <c r="G31" s="48"/>
      <c r="H31" s="48">
        <v>1999</v>
      </c>
      <c r="I31" s="48"/>
      <c r="J31" s="48" t="s">
        <v>109</v>
      </c>
      <c r="K31" s="28" t="s">
        <v>104</v>
      </c>
      <c r="L31" s="48"/>
      <c r="M31" s="48"/>
      <c r="N31" s="48"/>
      <c r="O31" s="48"/>
      <c r="P31" s="48"/>
      <c r="Q31" s="48"/>
      <c r="R31" s="48"/>
      <c r="S31" s="48"/>
      <c r="T31" s="48"/>
      <c r="U31" s="48"/>
    </row>
    <row r="32" spans="1:21" x14ac:dyDescent="0.25">
      <c r="A32" s="48" t="s">
        <v>74</v>
      </c>
      <c r="B32" s="6" t="s">
        <v>0</v>
      </c>
      <c r="C32" s="48" t="s">
        <v>142</v>
      </c>
      <c r="D32" s="49">
        <v>42</v>
      </c>
      <c r="E32" s="48" t="s">
        <v>116</v>
      </c>
      <c r="F32" s="48" t="s">
        <v>117</v>
      </c>
      <c r="G32" s="48"/>
      <c r="H32" s="48">
        <v>1999</v>
      </c>
      <c r="I32" s="48"/>
      <c r="J32" s="48" t="s">
        <v>66</v>
      </c>
      <c r="K32" s="28" t="s">
        <v>104</v>
      </c>
      <c r="L32" s="48"/>
      <c r="M32" s="48"/>
      <c r="N32" s="48"/>
      <c r="O32" s="48"/>
      <c r="P32" s="48"/>
      <c r="Q32" s="48"/>
      <c r="R32" s="48"/>
      <c r="S32" s="48"/>
      <c r="T32" s="48"/>
      <c r="U32" s="48"/>
    </row>
    <row r="33" spans="1:21" x14ac:dyDescent="0.25">
      <c r="A33" s="48" t="s">
        <v>74</v>
      </c>
      <c r="B33" s="6" t="s">
        <v>0</v>
      </c>
      <c r="C33" s="48" t="s">
        <v>143</v>
      </c>
      <c r="D33" s="49">
        <v>45.625</v>
      </c>
      <c r="E33" s="48" t="s">
        <v>53</v>
      </c>
      <c r="F33" s="48" t="s">
        <v>26</v>
      </c>
      <c r="G33" s="48"/>
      <c r="H33" s="48">
        <v>1999</v>
      </c>
      <c r="I33" s="48"/>
      <c r="J33" s="48" t="s">
        <v>66</v>
      </c>
      <c r="K33" s="28" t="s">
        <v>104</v>
      </c>
      <c r="L33" s="48"/>
      <c r="M33" s="48"/>
      <c r="N33" s="48"/>
      <c r="O33" s="48"/>
      <c r="P33" s="48"/>
      <c r="Q33" s="48"/>
      <c r="R33" s="48"/>
      <c r="S33" s="48"/>
      <c r="T33" s="48"/>
      <c r="U33" s="48"/>
    </row>
    <row r="34" spans="1:21" x14ac:dyDescent="0.25">
      <c r="A34" s="48" t="s">
        <v>138</v>
      </c>
      <c r="B34" s="6" t="s">
        <v>0</v>
      </c>
      <c r="C34" s="48" t="s">
        <v>144</v>
      </c>
      <c r="D34" s="49">
        <v>56</v>
      </c>
      <c r="E34" s="48" t="s">
        <v>25</v>
      </c>
      <c r="F34" s="48" t="s">
        <v>26</v>
      </c>
      <c r="G34" s="48"/>
      <c r="H34" s="48">
        <v>1999</v>
      </c>
      <c r="I34" s="48"/>
      <c r="J34" s="48" t="s">
        <v>66</v>
      </c>
      <c r="K34" s="28" t="s">
        <v>104</v>
      </c>
      <c r="L34" s="48"/>
      <c r="M34" s="48"/>
      <c r="N34" s="48"/>
      <c r="O34" s="48"/>
      <c r="P34" s="48"/>
      <c r="Q34" s="48"/>
      <c r="R34" s="48"/>
      <c r="S34" s="48"/>
      <c r="T34" s="48"/>
      <c r="U34" s="48"/>
    </row>
    <row r="35" spans="1:21" x14ac:dyDescent="0.25">
      <c r="A35" s="48" t="s">
        <v>138</v>
      </c>
      <c r="B35" s="6" t="s">
        <v>0</v>
      </c>
      <c r="C35" s="48" t="s">
        <v>145</v>
      </c>
      <c r="D35" s="49">
        <v>63</v>
      </c>
      <c r="E35" s="48" t="s">
        <v>25</v>
      </c>
      <c r="F35" s="48" t="s">
        <v>26</v>
      </c>
      <c r="G35" s="48"/>
      <c r="H35" s="48">
        <v>1999</v>
      </c>
      <c r="I35" s="48"/>
      <c r="J35" s="48" t="s">
        <v>66</v>
      </c>
      <c r="K35" s="28" t="s">
        <v>104</v>
      </c>
      <c r="L35" s="48"/>
      <c r="M35" s="48"/>
      <c r="N35" s="48"/>
      <c r="O35" s="48"/>
      <c r="P35" s="48"/>
      <c r="Q35" s="48"/>
      <c r="R35" s="48"/>
      <c r="S35" s="48"/>
      <c r="T35" s="48"/>
      <c r="U35" s="48"/>
    </row>
    <row r="36" spans="1:21" x14ac:dyDescent="0.25">
      <c r="A36" s="48" t="s">
        <v>74</v>
      </c>
      <c r="B36" s="6" t="s">
        <v>0</v>
      </c>
      <c r="C36" s="48" t="s">
        <v>146</v>
      </c>
      <c r="D36" s="49">
        <v>11</v>
      </c>
      <c r="E36" s="48" t="s">
        <v>53</v>
      </c>
      <c r="F36" s="48" t="s">
        <v>26</v>
      </c>
      <c r="G36" s="48"/>
      <c r="H36" s="48">
        <v>1999</v>
      </c>
      <c r="I36" s="48"/>
      <c r="J36" s="48" t="s">
        <v>66</v>
      </c>
      <c r="K36" s="28" t="s">
        <v>104</v>
      </c>
      <c r="L36" s="48"/>
      <c r="M36" s="48"/>
      <c r="N36" s="48"/>
      <c r="O36" s="48"/>
      <c r="P36" s="48"/>
      <c r="Q36" s="48"/>
      <c r="R36" s="48"/>
      <c r="S36" s="48"/>
      <c r="T36" s="48"/>
      <c r="U36" s="48"/>
    </row>
    <row r="37" spans="1:21" x14ac:dyDescent="0.25">
      <c r="A37" s="48" t="s">
        <v>147</v>
      </c>
      <c r="B37" s="6" t="s">
        <v>0</v>
      </c>
      <c r="C37" s="48" t="s">
        <v>147</v>
      </c>
      <c r="D37" s="49">
        <v>5</v>
      </c>
      <c r="E37" s="48" t="s">
        <v>130</v>
      </c>
      <c r="F37" s="48" t="s">
        <v>108</v>
      </c>
      <c r="G37" s="48"/>
      <c r="H37" s="48">
        <v>1999</v>
      </c>
      <c r="I37" s="48"/>
      <c r="J37" s="48" t="s">
        <v>66</v>
      </c>
      <c r="K37" s="28" t="s">
        <v>104</v>
      </c>
      <c r="L37" s="48"/>
      <c r="M37" s="48"/>
      <c r="N37" s="48"/>
      <c r="O37" s="48"/>
      <c r="P37" s="48"/>
      <c r="Q37" s="48"/>
      <c r="R37" s="48"/>
      <c r="S37" s="48"/>
      <c r="T37" s="48"/>
      <c r="U37" s="48"/>
    </row>
    <row r="38" spans="1:21" x14ac:dyDescent="0.25">
      <c r="A38" s="48" t="s">
        <v>148</v>
      </c>
      <c r="B38" s="6" t="s">
        <v>0</v>
      </c>
      <c r="C38" s="48" t="s">
        <v>148</v>
      </c>
      <c r="D38" s="49">
        <v>9</v>
      </c>
      <c r="E38" s="48" t="s">
        <v>130</v>
      </c>
      <c r="F38" s="48" t="s">
        <v>108</v>
      </c>
      <c r="G38" s="48"/>
      <c r="H38" s="48">
        <v>1999</v>
      </c>
      <c r="I38" s="48"/>
      <c r="J38" s="48" t="s">
        <v>66</v>
      </c>
      <c r="K38" s="28" t="s">
        <v>104</v>
      </c>
      <c r="L38" s="48"/>
      <c r="M38" s="48"/>
      <c r="N38" s="48"/>
      <c r="O38" s="48"/>
      <c r="P38" s="48"/>
      <c r="Q38" s="48"/>
      <c r="R38" s="48"/>
      <c r="S38" s="48"/>
      <c r="T38" s="48"/>
      <c r="U38" s="48"/>
    </row>
    <row r="39" spans="1:21" x14ac:dyDescent="0.25">
      <c r="A39" s="48" t="s">
        <v>138</v>
      </c>
      <c r="B39" s="6" t="s">
        <v>0</v>
      </c>
      <c r="C39" s="48" t="s">
        <v>149</v>
      </c>
      <c r="D39" s="49">
        <v>65</v>
      </c>
      <c r="E39" s="48" t="s">
        <v>25</v>
      </c>
      <c r="F39" s="48" t="s">
        <v>26</v>
      </c>
      <c r="G39" s="48"/>
      <c r="H39" s="48">
        <v>1999</v>
      </c>
      <c r="I39" s="48"/>
      <c r="J39" s="48" t="s">
        <v>66</v>
      </c>
      <c r="K39" s="28" t="s">
        <v>104</v>
      </c>
      <c r="L39" s="48"/>
      <c r="M39" s="48"/>
      <c r="N39" s="48"/>
      <c r="O39" s="48"/>
      <c r="P39" s="48"/>
      <c r="Q39" s="48"/>
      <c r="R39" s="48"/>
      <c r="S39" s="48"/>
      <c r="T39" s="48"/>
      <c r="U39" s="48"/>
    </row>
    <row r="40" spans="1:21" x14ac:dyDescent="0.25">
      <c r="A40" s="48" t="s">
        <v>150</v>
      </c>
      <c r="B40" s="6" t="s">
        <v>0</v>
      </c>
      <c r="C40" s="48" t="s">
        <v>151</v>
      </c>
      <c r="D40" s="49">
        <v>160</v>
      </c>
      <c r="E40" s="48" t="s">
        <v>25</v>
      </c>
      <c r="F40" s="48" t="s">
        <v>26</v>
      </c>
      <c r="G40" s="48"/>
      <c r="H40" s="48">
        <v>1999</v>
      </c>
      <c r="I40" s="48"/>
      <c r="J40" s="48" t="s">
        <v>66</v>
      </c>
      <c r="K40" s="28" t="s">
        <v>104</v>
      </c>
      <c r="L40" s="48"/>
      <c r="M40" s="48"/>
      <c r="N40" s="48"/>
      <c r="O40" s="48"/>
      <c r="P40" s="48"/>
      <c r="Q40" s="48"/>
      <c r="R40" s="48"/>
      <c r="S40" s="48"/>
      <c r="T40" s="48"/>
      <c r="U40" s="48"/>
    </row>
    <row r="41" spans="1:21" x14ac:dyDescent="0.25">
      <c r="A41" s="6" t="s">
        <v>154</v>
      </c>
      <c r="B41" s="6" t="s">
        <v>153</v>
      </c>
      <c r="C41" s="6" t="s">
        <v>155</v>
      </c>
      <c r="D41" s="7">
        <v>35</v>
      </c>
      <c r="E41" s="12" t="s">
        <v>64</v>
      </c>
      <c r="F41" s="13" t="s">
        <v>26</v>
      </c>
      <c r="G41" s="13">
        <v>12</v>
      </c>
      <c r="H41" s="13">
        <v>1999</v>
      </c>
      <c r="I41" s="6" t="s">
        <v>156</v>
      </c>
      <c r="J41" s="6" t="s">
        <v>157</v>
      </c>
      <c r="K41" s="13" t="s">
        <v>55</v>
      </c>
      <c r="L41" s="13"/>
      <c r="M41" s="13" t="s">
        <v>67</v>
      </c>
      <c r="N41" s="47"/>
      <c r="O41" s="13"/>
      <c r="P41" s="6"/>
      <c r="Q41" s="6"/>
      <c r="R41" s="6"/>
      <c r="S41" s="17">
        <v>36022</v>
      </c>
      <c r="T41" s="17">
        <v>36262</v>
      </c>
      <c r="U41" s="16" t="s">
        <v>158</v>
      </c>
    </row>
    <row r="42" spans="1:21" x14ac:dyDescent="0.25">
      <c r="A42" s="19" t="s">
        <v>159</v>
      </c>
      <c r="B42" s="6" t="s">
        <v>153</v>
      </c>
      <c r="C42" s="6" t="s">
        <v>160</v>
      </c>
      <c r="D42" s="7">
        <v>75</v>
      </c>
      <c r="E42" s="12" t="s">
        <v>161</v>
      </c>
      <c r="F42" s="6" t="s">
        <v>162</v>
      </c>
      <c r="G42" s="6">
        <v>6</v>
      </c>
      <c r="H42" s="6">
        <v>1999</v>
      </c>
      <c r="I42" s="6" t="s">
        <v>163</v>
      </c>
      <c r="J42" s="6" t="s">
        <v>157</v>
      </c>
      <c r="K42" s="6" t="s">
        <v>55</v>
      </c>
      <c r="L42" s="13"/>
      <c r="M42" s="6" t="s">
        <v>164</v>
      </c>
      <c r="N42" s="15"/>
      <c r="O42" s="6" t="s">
        <v>165</v>
      </c>
      <c r="P42" s="6" t="s">
        <v>166</v>
      </c>
      <c r="Q42" s="6" t="s">
        <v>167</v>
      </c>
      <c r="R42" s="6" t="s">
        <v>168</v>
      </c>
      <c r="S42" s="10">
        <v>36227</v>
      </c>
      <c r="T42" s="10">
        <v>36227</v>
      </c>
      <c r="U42" s="16" t="s">
        <v>169</v>
      </c>
    </row>
    <row r="43" spans="1:21" x14ac:dyDescent="0.25">
      <c r="A43" s="6" t="s">
        <v>170</v>
      </c>
      <c r="B43" s="6" t="s">
        <v>153</v>
      </c>
      <c r="C43" s="6" t="s">
        <v>171</v>
      </c>
      <c r="D43" s="7">
        <v>200</v>
      </c>
      <c r="E43" s="12" t="s">
        <v>172</v>
      </c>
      <c r="F43" s="6" t="s">
        <v>26</v>
      </c>
      <c r="G43" s="6">
        <v>6</v>
      </c>
      <c r="H43" s="6">
        <v>1999</v>
      </c>
      <c r="I43" s="6" t="s">
        <v>171</v>
      </c>
      <c r="J43" s="6" t="s">
        <v>157</v>
      </c>
      <c r="K43" s="6" t="s">
        <v>55</v>
      </c>
      <c r="L43" s="13"/>
      <c r="M43" s="6" t="s">
        <v>30</v>
      </c>
      <c r="N43" s="15"/>
      <c r="O43" s="6"/>
      <c r="P43" s="6"/>
      <c r="Q43" s="6"/>
      <c r="R43" s="6"/>
      <c r="S43" s="10"/>
      <c r="T43" s="10"/>
      <c r="U43" s="6"/>
    </row>
    <row r="44" spans="1:21" x14ac:dyDescent="0.25">
      <c r="A44" s="6" t="s">
        <v>173</v>
      </c>
      <c r="B44" s="6" t="s">
        <v>153</v>
      </c>
      <c r="C44" s="6" t="s">
        <v>174</v>
      </c>
      <c r="D44" s="7">
        <v>62</v>
      </c>
      <c r="E44" s="12" t="s">
        <v>172</v>
      </c>
      <c r="F44" s="13" t="s">
        <v>26</v>
      </c>
      <c r="G44" s="13">
        <v>7</v>
      </c>
      <c r="H44" s="13">
        <v>1999</v>
      </c>
      <c r="I44" s="6" t="s">
        <v>175</v>
      </c>
      <c r="J44" s="6" t="s">
        <v>157</v>
      </c>
      <c r="K44" s="13" t="s">
        <v>29</v>
      </c>
      <c r="L44" s="13"/>
      <c r="M44" s="13" t="s">
        <v>39</v>
      </c>
      <c r="N44" s="47"/>
      <c r="O44" s="13"/>
      <c r="P44" s="6"/>
      <c r="Q44" s="6"/>
      <c r="R44" s="6"/>
      <c r="S44" s="17">
        <v>36078</v>
      </c>
      <c r="T44" s="17">
        <v>36078</v>
      </c>
      <c r="U44" s="16" t="s">
        <v>176</v>
      </c>
    </row>
    <row r="45" spans="1:21" x14ac:dyDescent="0.25">
      <c r="A45" s="6" t="s">
        <v>177</v>
      </c>
      <c r="B45" s="6" t="s">
        <v>153</v>
      </c>
      <c r="C45" s="6" t="s">
        <v>178</v>
      </c>
      <c r="D45" s="7">
        <v>100</v>
      </c>
      <c r="E45" s="12" t="s">
        <v>64</v>
      </c>
      <c r="F45" s="6" t="s">
        <v>26</v>
      </c>
      <c r="G45" s="6">
        <v>11</v>
      </c>
      <c r="H45" s="6">
        <v>1999</v>
      </c>
      <c r="I45" s="6" t="s">
        <v>179</v>
      </c>
      <c r="J45" s="6" t="s">
        <v>157</v>
      </c>
      <c r="K45" s="6" t="s">
        <v>55</v>
      </c>
      <c r="L45" s="13">
        <v>66</v>
      </c>
      <c r="M45" s="6" t="s">
        <v>67</v>
      </c>
      <c r="N45" s="15"/>
      <c r="O45" s="6" t="s">
        <v>180</v>
      </c>
      <c r="P45" s="6"/>
      <c r="Q45" s="6"/>
      <c r="R45" s="6"/>
      <c r="S45" s="10">
        <v>36010</v>
      </c>
      <c r="T45" s="10">
        <v>36010</v>
      </c>
      <c r="U45" s="16" t="s">
        <v>181</v>
      </c>
    </row>
    <row r="46" spans="1:21" x14ac:dyDescent="0.25">
      <c r="A46" s="6" t="s">
        <v>182</v>
      </c>
      <c r="B46" s="6" t="s">
        <v>153</v>
      </c>
      <c r="C46" s="13" t="s">
        <v>183</v>
      </c>
      <c r="D46" s="7">
        <v>1100</v>
      </c>
      <c r="E46" s="12" t="s">
        <v>172</v>
      </c>
      <c r="F46" s="6" t="s">
        <v>26</v>
      </c>
      <c r="G46" s="13">
        <v>6</v>
      </c>
      <c r="H46" s="6">
        <v>2000</v>
      </c>
      <c r="I46" s="6" t="s">
        <v>183</v>
      </c>
      <c r="J46" s="6" t="s">
        <v>157</v>
      </c>
      <c r="K46" s="6" t="s">
        <v>55</v>
      </c>
      <c r="L46" s="13"/>
      <c r="M46" s="13" t="s">
        <v>30</v>
      </c>
      <c r="N46" s="47"/>
      <c r="O46" s="13"/>
      <c r="P46" s="16" t="s">
        <v>184</v>
      </c>
      <c r="Q46" s="16"/>
      <c r="R46" s="16"/>
      <c r="S46" s="17"/>
      <c r="T46" s="17">
        <v>36353</v>
      </c>
      <c r="U46" s="6" t="s">
        <v>185</v>
      </c>
    </row>
    <row r="47" spans="1:21" x14ac:dyDescent="0.25">
      <c r="A47" s="6" t="s">
        <v>154</v>
      </c>
      <c r="B47" s="6" t="s">
        <v>153</v>
      </c>
      <c r="C47" s="6" t="s">
        <v>186</v>
      </c>
      <c r="D47" s="7">
        <v>510</v>
      </c>
      <c r="E47" s="12" t="s">
        <v>172</v>
      </c>
      <c r="F47" s="6" t="s">
        <v>26</v>
      </c>
      <c r="G47" s="13">
        <v>6</v>
      </c>
      <c r="H47" s="6">
        <v>2000</v>
      </c>
      <c r="I47" s="6" t="s">
        <v>156</v>
      </c>
      <c r="J47" s="6" t="s">
        <v>157</v>
      </c>
      <c r="K47" s="6" t="s">
        <v>55</v>
      </c>
      <c r="L47" s="13">
        <v>265</v>
      </c>
      <c r="M47" s="6" t="s">
        <v>30</v>
      </c>
      <c r="N47" s="15"/>
      <c r="O47" s="13"/>
      <c r="P47" s="37" t="s">
        <v>187</v>
      </c>
      <c r="Q47" s="6"/>
      <c r="R47" s="16"/>
      <c r="S47" s="10">
        <v>36089</v>
      </c>
      <c r="T47" s="10">
        <v>36195</v>
      </c>
      <c r="U47" s="6" t="s">
        <v>188</v>
      </c>
    </row>
    <row r="48" spans="1:21" x14ac:dyDescent="0.25">
      <c r="A48" s="6" t="s">
        <v>189</v>
      </c>
      <c r="B48" s="6" t="s">
        <v>153</v>
      </c>
      <c r="C48" s="6" t="s">
        <v>190</v>
      </c>
      <c r="D48" s="7">
        <v>509</v>
      </c>
      <c r="E48" s="12" t="s">
        <v>172</v>
      </c>
      <c r="F48" s="6" t="s">
        <v>26</v>
      </c>
      <c r="G48" s="13">
        <v>4</v>
      </c>
      <c r="H48" s="6">
        <v>2000</v>
      </c>
      <c r="I48" s="6" t="s">
        <v>191</v>
      </c>
      <c r="J48" s="6" t="s">
        <v>157</v>
      </c>
      <c r="K48" s="6" t="s">
        <v>55</v>
      </c>
      <c r="L48" s="13"/>
      <c r="M48" s="6" t="s">
        <v>39</v>
      </c>
      <c r="N48" s="15"/>
      <c r="O48" s="13"/>
      <c r="P48" s="37" t="s">
        <v>187</v>
      </c>
      <c r="Q48" s="6"/>
      <c r="R48" s="16"/>
      <c r="S48" s="10">
        <v>35977</v>
      </c>
      <c r="T48" s="10">
        <v>36444</v>
      </c>
      <c r="U48" s="6" t="s">
        <v>192</v>
      </c>
    </row>
    <row r="49" spans="1:21" x14ac:dyDescent="0.25">
      <c r="A49" s="6" t="s">
        <v>41</v>
      </c>
      <c r="B49" s="6" t="s">
        <v>153</v>
      </c>
      <c r="C49" s="6" t="s">
        <v>193</v>
      </c>
      <c r="D49" s="7">
        <v>520</v>
      </c>
      <c r="E49" s="12" t="s">
        <v>172</v>
      </c>
      <c r="F49" s="6" t="s">
        <v>26</v>
      </c>
      <c r="G49" s="6">
        <v>6</v>
      </c>
      <c r="H49" s="6">
        <v>2000</v>
      </c>
      <c r="I49" s="6" t="s">
        <v>194</v>
      </c>
      <c r="J49" s="6" t="s">
        <v>157</v>
      </c>
      <c r="K49" s="6" t="s">
        <v>55</v>
      </c>
      <c r="L49" s="13">
        <v>175</v>
      </c>
      <c r="M49" s="6" t="s">
        <v>30</v>
      </c>
      <c r="N49" s="15"/>
      <c r="O49" s="6"/>
      <c r="P49" s="6" t="s">
        <v>195</v>
      </c>
      <c r="Q49" s="6"/>
      <c r="R49" s="6"/>
      <c r="S49" s="10">
        <v>36137</v>
      </c>
      <c r="T49" s="10">
        <v>36482</v>
      </c>
      <c r="U49" s="16" t="s">
        <v>196</v>
      </c>
    </row>
    <row r="50" spans="1:21" x14ac:dyDescent="0.25">
      <c r="A50" s="6" t="s">
        <v>197</v>
      </c>
      <c r="B50" s="6" t="s">
        <v>153</v>
      </c>
      <c r="C50" s="6" t="s">
        <v>198</v>
      </c>
      <c r="D50" s="7">
        <v>155</v>
      </c>
      <c r="E50" s="12" t="s">
        <v>53</v>
      </c>
      <c r="F50" s="6" t="s">
        <v>26</v>
      </c>
      <c r="G50" s="6">
        <v>6</v>
      </c>
      <c r="H50" s="6">
        <v>2000</v>
      </c>
      <c r="I50" s="6" t="s">
        <v>199</v>
      </c>
      <c r="J50" s="6" t="s">
        <v>157</v>
      </c>
      <c r="K50" s="6" t="s">
        <v>29</v>
      </c>
      <c r="L50" s="13"/>
      <c r="M50" s="6" t="s">
        <v>200</v>
      </c>
      <c r="N50" s="15"/>
      <c r="O50" s="6" t="s">
        <v>201</v>
      </c>
      <c r="P50" s="6"/>
      <c r="Q50" s="6"/>
      <c r="R50" s="6"/>
      <c r="S50" s="10">
        <v>36180</v>
      </c>
      <c r="T50" s="10">
        <v>36220</v>
      </c>
      <c r="U50" s="16" t="s">
        <v>202</v>
      </c>
    </row>
    <row r="51" spans="1:21" x14ac:dyDescent="0.25">
      <c r="A51" s="6" t="s">
        <v>203</v>
      </c>
      <c r="B51" s="6" t="s">
        <v>153</v>
      </c>
      <c r="C51" s="6" t="s">
        <v>204</v>
      </c>
      <c r="D51" s="7">
        <v>500</v>
      </c>
      <c r="E51" s="12" t="s">
        <v>172</v>
      </c>
      <c r="F51" s="6" t="s">
        <v>26</v>
      </c>
      <c r="G51" s="6">
        <v>6</v>
      </c>
      <c r="H51" s="6">
        <v>2000</v>
      </c>
      <c r="I51" s="6" t="s">
        <v>205</v>
      </c>
      <c r="J51" s="6" t="s">
        <v>157</v>
      </c>
      <c r="K51" s="6" t="s">
        <v>55</v>
      </c>
      <c r="L51" s="13">
        <v>400</v>
      </c>
      <c r="M51" s="6" t="s">
        <v>30</v>
      </c>
      <c r="N51" s="15">
        <v>170000</v>
      </c>
      <c r="O51" s="13"/>
      <c r="P51" s="6" t="s">
        <v>206</v>
      </c>
      <c r="Q51" s="6"/>
      <c r="R51" s="6"/>
      <c r="S51" s="17">
        <v>36069</v>
      </c>
      <c r="T51" s="17">
        <v>36369</v>
      </c>
      <c r="U51" s="6" t="s">
        <v>207</v>
      </c>
    </row>
    <row r="52" spans="1:21" x14ac:dyDescent="0.25">
      <c r="A52" s="6" t="s">
        <v>208</v>
      </c>
      <c r="B52" s="6" t="s">
        <v>153</v>
      </c>
      <c r="C52" s="6" t="s">
        <v>209</v>
      </c>
      <c r="D52" s="20">
        <v>400</v>
      </c>
      <c r="E52" s="12" t="s">
        <v>64</v>
      </c>
      <c r="F52" s="13" t="s">
        <v>26</v>
      </c>
      <c r="G52" s="13">
        <v>6</v>
      </c>
      <c r="H52" s="13">
        <v>2000</v>
      </c>
      <c r="I52" s="6" t="s">
        <v>210</v>
      </c>
      <c r="J52" s="6" t="s">
        <v>157</v>
      </c>
      <c r="K52" s="13" t="s">
        <v>55</v>
      </c>
      <c r="L52" s="13">
        <v>365</v>
      </c>
      <c r="M52" s="6" t="s">
        <v>211</v>
      </c>
      <c r="N52" s="15"/>
      <c r="O52" s="13" t="s">
        <v>212</v>
      </c>
      <c r="P52" s="6" t="s">
        <v>213</v>
      </c>
      <c r="Q52" s="6"/>
      <c r="R52" s="6"/>
      <c r="S52" s="10">
        <v>35951</v>
      </c>
      <c r="T52" s="10">
        <v>36468</v>
      </c>
      <c r="U52" s="16" t="s">
        <v>214</v>
      </c>
    </row>
    <row r="53" spans="1:21" x14ac:dyDescent="0.25">
      <c r="A53" s="48" t="s">
        <v>215</v>
      </c>
      <c r="B53" s="6" t="s">
        <v>153</v>
      </c>
      <c r="C53" s="48" t="s">
        <v>216</v>
      </c>
      <c r="D53" s="49">
        <v>230</v>
      </c>
      <c r="E53" s="48" t="s">
        <v>64</v>
      </c>
      <c r="F53" s="48" t="s">
        <v>26</v>
      </c>
      <c r="G53" s="48"/>
      <c r="H53" s="48">
        <v>1999</v>
      </c>
      <c r="I53" s="48"/>
      <c r="J53" s="48" t="s">
        <v>157</v>
      </c>
      <c r="K53" s="48" t="s">
        <v>104</v>
      </c>
      <c r="L53" s="48"/>
      <c r="M53" s="48"/>
      <c r="N53" s="48"/>
      <c r="O53" s="48"/>
      <c r="P53" s="48"/>
      <c r="Q53" s="48"/>
      <c r="R53" s="48"/>
      <c r="S53" s="48"/>
      <c r="T53" s="48"/>
      <c r="U53" s="48"/>
    </row>
    <row r="54" spans="1:21" x14ac:dyDescent="0.25">
      <c r="A54" s="48" t="s">
        <v>165</v>
      </c>
      <c r="B54" s="6" t="s">
        <v>153</v>
      </c>
      <c r="C54" s="48" t="s">
        <v>217</v>
      </c>
      <c r="D54" s="49">
        <v>500</v>
      </c>
      <c r="E54" s="48" t="s">
        <v>172</v>
      </c>
      <c r="F54" s="48" t="s">
        <v>26</v>
      </c>
      <c r="G54" s="48"/>
      <c r="H54" s="48">
        <v>1999</v>
      </c>
      <c r="I54" s="48"/>
      <c r="J54" s="48" t="s">
        <v>157</v>
      </c>
      <c r="K54" s="48" t="s">
        <v>104</v>
      </c>
      <c r="L54" s="48"/>
      <c r="M54" s="48"/>
      <c r="N54" s="48"/>
      <c r="O54" s="48"/>
      <c r="P54" s="48"/>
      <c r="Q54" s="48"/>
      <c r="R54" s="48"/>
      <c r="S54" s="48"/>
      <c r="T54" s="48"/>
      <c r="U54" s="48"/>
    </row>
    <row r="55" spans="1:21" x14ac:dyDescent="0.25">
      <c r="A55" s="48" t="s">
        <v>218</v>
      </c>
      <c r="B55" s="6" t="s">
        <v>153</v>
      </c>
      <c r="C55" s="48" t="s">
        <v>219</v>
      </c>
      <c r="D55" s="49">
        <v>440</v>
      </c>
      <c r="E55" s="48" t="s">
        <v>64</v>
      </c>
      <c r="F55" s="48" t="s">
        <v>26</v>
      </c>
      <c r="G55" s="52"/>
      <c r="H55" s="48">
        <v>1999</v>
      </c>
      <c r="I55" s="52"/>
      <c r="J55" s="48" t="s">
        <v>157</v>
      </c>
      <c r="K55" s="48" t="s">
        <v>104</v>
      </c>
      <c r="L55" s="52"/>
      <c r="M55" s="52"/>
      <c r="N55" s="52"/>
      <c r="O55" s="52"/>
      <c r="P55" s="16"/>
    </row>
    <row r="56" spans="1:21" x14ac:dyDescent="0.25">
      <c r="A56" s="6" t="s">
        <v>221</v>
      </c>
      <c r="B56" s="6" t="s">
        <v>220</v>
      </c>
      <c r="C56" s="6" t="s">
        <v>222</v>
      </c>
      <c r="D56" s="7">
        <v>230</v>
      </c>
      <c r="E56" s="12" t="s">
        <v>172</v>
      </c>
      <c r="F56" s="6" t="s">
        <v>26</v>
      </c>
      <c r="G56" s="13">
        <v>5</v>
      </c>
      <c r="H56" s="6">
        <v>2000</v>
      </c>
      <c r="I56" s="6" t="s">
        <v>223</v>
      </c>
      <c r="J56" s="6" t="s">
        <v>224</v>
      </c>
      <c r="K56" s="6" t="s">
        <v>55</v>
      </c>
      <c r="L56" s="13">
        <v>108</v>
      </c>
      <c r="M56" s="13"/>
      <c r="N56" s="47"/>
      <c r="O56" s="13"/>
      <c r="P56" s="6" t="s">
        <v>223</v>
      </c>
      <c r="Q56" s="57" t="s">
        <v>225</v>
      </c>
      <c r="R56" s="16" t="s">
        <v>226</v>
      </c>
      <c r="S56" s="10">
        <v>35923</v>
      </c>
      <c r="T56" s="10">
        <v>36472</v>
      </c>
      <c r="U56" s="16" t="s">
        <v>227</v>
      </c>
    </row>
    <row r="57" spans="1:21" x14ac:dyDescent="0.25">
      <c r="A57" s="6" t="s">
        <v>228</v>
      </c>
      <c r="B57" s="6" t="s">
        <v>220</v>
      </c>
      <c r="C57" s="6" t="s">
        <v>229</v>
      </c>
      <c r="D57" s="7">
        <v>75</v>
      </c>
      <c r="E57" s="12" t="s">
        <v>25</v>
      </c>
      <c r="F57" s="6" t="s">
        <v>26</v>
      </c>
      <c r="G57" s="13">
        <v>5</v>
      </c>
      <c r="H57" s="6">
        <v>2000</v>
      </c>
      <c r="I57" s="6" t="s">
        <v>230</v>
      </c>
      <c r="J57" s="6" t="s">
        <v>224</v>
      </c>
      <c r="K57" s="6" t="s">
        <v>29</v>
      </c>
      <c r="L57" s="13">
        <v>38</v>
      </c>
      <c r="M57" s="13" t="s">
        <v>39</v>
      </c>
      <c r="N57" s="47"/>
      <c r="O57" s="13"/>
      <c r="P57" s="6" t="s">
        <v>231</v>
      </c>
      <c r="Q57" s="16"/>
      <c r="R57" s="16"/>
      <c r="S57" s="10">
        <v>36418</v>
      </c>
      <c r="T57" s="10"/>
      <c r="U57" s="16" t="s">
        <v>232</v>
      </c>
    </row>
    <row r="58" spans="1:21" x14ac:dyDescent="0.25">
      <c r="A58" s="6" t="s">
        <v>233</v>
      </c>
      <c r="B58" s="6" t="s">
        <v>220</v>
      </c>
      <c r="C58" s="6" t="s">
        <v>25</v>
      </c>
      <c r="D58" s="7">
        <v>249</v>
      </c>
      <c r="E58" s="12" t="s">
        <v>25</v>
      </c>
      <c r="F58" s="6" t="s">
        <v>26</v>
      </c>
      <c r="G58" s="13">
        <v>10</v>
      </c>
      <c r="H58" s="6">
        <v>1999</v>
      </c>
      <c r="I58" s="6" t="s">
        <v>234</v>
      </c>
      <c r="J58" s="6" t="s">
        <v>224</v>
      </c>
      <c r="K58" s="6" t="s">
        <v>55</v>
      </c>
      <c r="L58" s="13">
        <v>55</v>
      </c>
      <c r="M58" s="6" t="s">
        <v>39</v>
      </c>
      <c r="N58" s="15"/>
      <c r="O58" s="13"/>
      <c r="P58" s="6" t="s">
        <v>213</v>
      </c>
      <c r="Q58" s="16" t="s">
        <v>235</v>
      </c>
      <c r="R58" s="16" t="s">
        <v>236</v>
      </c>
      <c r="S58" s="10"/>
      <c r="T58" s="10">
        <v>36369</v>
      </c>
      <c r="U58" s="16" t="s">
        <v>237</v>
      </c>
    </row>
    <row r="59" spans="1:21" x14ac:dyDescent="0.25">
      <c r="A59" s="59" t="s">
        <v>239</v>
      </c>
      <c r="B59" s="59" t="s">
        <v>238</v>
      </c>
      <c r="C59" s="59" t="s">
        <v>240</v>
      </c>
      <c r="D59" s="60">
        <v>180</v>
      </c>
      <c r="E59" s="61" t="s">
        <v>76</v>
      </c>
      <c r="F59" s="59" t="s">
        <v>241</v>
      </c>
      <c r="G59" s="28">
        <v>10</v>
      </c>
      <c r="H59" s="59">
        <v>1999</v>
      </c>
      <c r="I59" s="59" t="s">
        <v>240</v>
      </c>
      <c r="J59" s="59" t="s">
        <v>242</v>
      </c>
      <c r="K59" s="59" t="s">
        <v>104</v>
      </c>
      <c r="L59" s="59">
        <v>250</v>
      </c>
      <c r="M59" s="59" t="s">
        <v>67</v>
      </c>
      <c r="N59" s="62"/>
      <c r="O59" s="28"/>
      <c r="P59" s="59" t="s">
        <v>243</v>
      </c>
      <c r="Q59" s="59" t="s">
        <v>244</v>
      </c>
      <c r="R59" s="34"/>
      <c r="S59" s="63">
        <v>35765</v>
      </c>
      <c r="T59" s="63">
        <v>35765</v>
      </c>
      <c r="U59" s="59" t="s">
        <v>245</v>
      </c>
    </row>
    <row r="60" spans="1:21" x14ac:dyDescent="0.25">
      <c r="A60" s="59" t="s">
        <v>246</v>
      </c>
      <c r="B60" s="59" t="s">
        <v>238</v>
      </c>
      <c r="C60" s="59" t="s">
        <v>247</v>
      </c>
      <c r="D60" s="60">
        <v>88</v>
      </c>
      <c r="E60" s="61" t="s">
        <v>172</v>
      </c>
      <c r="F60" s="59" t="s">
        <v>26</v>
      </c>
      <c r="G60" s="59">
        <v>6</v>
      </c>
      <c r="H60" s="59">
        <v>2000</v>
      </c>
      <c r="I60" s="59" t="s">
        <v>247</v>
      </c>
      <c r="J60" s="59" t="s">
        <v>103</v>
      </c>
      <c r="K60" s="59" t="s">
        <v>55</v>
      </c>
      <c r="L60" s="28"/>
      <c r="M60" s="59" t="s">
        <v>30</v>
      </c>
      <c r="N60" s="62"/>
      <c r="O60" s="28"/>
      <c r="P60" s="59" t="s">
        <v>248</v>
      </c>
      <c r="Q60" s="59" t="s">
        <v>249</v>
      </c>
      <c r="R60" s="34"/>
      <c r="S60" s="35">
        <v>35887</v>
      </c>
      <c r="T60" s="35">
        <v>36276</v>
      </c>
      <c r="U60" s="59" t="s">
        <v>250</v>
      </c>
    </row>
    <row r="61" spans="1:21" x14ac:dyDescent="0.25">
      <c r="A61" s="59" t="s">
        <v>246</v>
      </c>
      <c r="B61" s="59" t="s">
        <v>238</v>
      </c>
      <c r="C61" s="59" t="s">
        <v>247</v>
      </c>
      <c r="D61" s="60">
        <v>201</v>
      </c>
      <c r="E61" s="61" t="s">
        <v>172</v>
      </c>
      <c r="F61" s="59" t="s">
        <v>26</v>
      </c>
      <c r="G61" s="59">
        <v>6</v>
      </c>
      <c r="H61" s="59">
        <v>2000</v>
      </c>
      <c r="I61" s="59" t="s">
        <v>247</v>
      </c>
      <c r="J61" s="59" t="s">
        <v>103</v>
      </c>
      <c r="K61" s="59" t="s">
        <v>55</v>
      </c>
      <c r="L61" s="28"/>
      <c r="M61" s="59" t="s">
        <v>30</v>
      </c>
      <c r="N61" s="62"/>
      <c r="O61" s="28"/>
      <c r="P61" s="59" t="s">
        <v>248</v>
      </c>
      <c r="Q61" s="59" t="s">
        <v>249</v>
      </c>
      <c r="R61" s="34"/>
      <c r="S61" s="35">
        <v>35887</v>
      </c>
      <c r="T61" s="35">
        <v>36276</v>
      </c>
      <c r="U61" s="59" t="s">
        <v>251</v>
      </c>
    </row>
    <row r="62" spans="1:21" x14ac:dyDescent="0.25">
      <c r="A62" s="19" t="s">
        <v>252</v>
      </c>
      <c r="B62" s="59" t="s">
        <v>238</v>
      </c>
      <c r="C62" s="19" t="s">
        <v>253</v>
      </c>
      <c r="D62" s="20">
        <v>135</v>
      </c>
      <c r="E62" s="21" t="s">
        <v>25</v>
      </c>
      <c r="F62" s="19" t="s">
        <v>254</v>
      </c>
      <c r="G62" s="22">
        <v>6</v>
      </c>
      <c r="H62" s="19">
        <v>2000</v>
      </c>
      <c r="I62" s="19" t="s">
        <v>253</v>
      </c>
      <c r="J62" s="19" t="s">
        <v>255</v>
      </c>
      <c r="K62" s="19" t="s">
        <v>29</v>
      </c>
      <c r="L62" s="22">
        <v>100</v>
      </c>
      <c r="M62" s="19" t="s">
        <v>30</v>
      </c>
      <c r="N62" s="24"/>
      <c r="O62" s="22"/>
      <c r="P62" s="19" t="s">
        <v>256</v>
      </c>
      <c r="Q62" s="19" t="s">
        <v>257</v>
      </c>
      <c r="R62" s="19" t="s">
        <v>258</v>
      </c>
      <c r="S62" s="65">
        <v>36012</v>
      </c>
      <c r="T62" s="65">
        <v>36389</v>
      </c>
      <c r="U62" s="59" t="s">
        <v>259</v>
      </c>
    </row>
    <row r="63" spans="1:21" x14ac:dyDescent="0.25">
      <c r="A63" s="59" t="s">
        <v>239</v>
      </c>
      <c r="B63" s="59" t="s">
        <v>238</v>
      </c>
      <c r="C63" s="59" t="s">
        <v>240</v>
      </c>
      <c r="D63" s="60">
        <v>180</v>
      </c>
      <c r="E63" s="61" t="s">
        <v>76</v>
      </c>
      <c r="F63" s="59" t="s">
        <v>241</v>
      </c>
      <c r="G63" s="28">
        <v>10</v>
      </c>
      <c r="H63" s="59">
        <v>1999</v>
      </c>
      <c r="I63" s="59" t="s">
        <v>240</v>
      </c>
      <c r="J63" s="59" t="s">
        <v>242</v>
      </c>
      <c r="K63" s="59" t="s">
        <v>104</v>
      </c>
      <c r="L63" s="59">
        <v>250</v>
      </c>
      <c r="M63" s="59" t="s">
        <v>67</v>
      </c>
      <c r="N63" s="62"/>
      <c r="O63" s="28"/>
      <c r="P63" s="59" t="s">
        <v>243</v>
      </c>
      <c r="Q63" s="59" t="s">
        <v>244</v>
      </c>
      <c r="R63" s="34"/>
      <c r="S63" s="63">
        <v>35765</v>
      </c>
      <c r="T63" s="63">
        <v>35765</v>
      </c>
      <c r="U63" s="59" t="s">
        <v>245</v>
      </c>
    </row>
    <row r="64" spans="1:21" x14ac:dyDescent="0.25">
      <c r="A64" s="19" t="s">
        <v>261</v>
      </c>
      <c r="B64" s="19" t="s">
        <v>260</v>
      </c>
      <c r="C64" s="19" t="s">
        <v>262</v>
      </c>
      <c r="D64" s="20">
        <v>230</v>
      </c>
      <c r="E64" s="21" t="s">
        <v>25</v>
      </c>
      <c r="F64" s="19" t="s">
        <v>26</v>
      </c>
      <c r="G64" s="19">
        <v>6</v>
      </c>
      <c r="H64" s="19">
        <v>2000</v>
      </c>
      <c r="I64" s="19" t="s">
        <v>263</v>
      </c>
      <c r="J64" s="19" t="s">
        <v>264</v>
      </c>
      <c r="K64" s="19" t="s">
        <v>29</v>
      </c>
      <c r="L64" s="22">
        <v>87</v>
      </c>
      <c r="M64" s="19" t="s">
        <v>39</v>
      </c>
      <c r="N64" s="24"/>
      <c r="O64" s="22" t="s">
        <v>261</v>
      </c>
      <c r="P64" s="19" t="s">
        <v>261</v>
      </c>
      <c r="Q64" s="19"/>
      <c r="R64" s="25"/>
      <c r="S64" s="65">
        <v>36239</v>
      </c>
      <c r="T64" s="35">
        <v>36333</v>
      </c>
      <c r="U64" s="19" t="s">
        <v>265</v>
      </c>
    </row>
    <row r="65" spans="1:21" x14ac:dyDescent="0.25">
      <c r="A65" s="19" t="s">
        <v>261</v>
      </c>
      <c r="B65" s="19" t="s">
        <v>260</v>
      </c>
      <c r="C65" s="19" t="s">
        <v>266</v>
      </c>
      <c r="D65" s="20">
        <v>230</v>
      </c>
      <c r="E65" s="21" t="s">
        <v>25</v>
      </c>
      <c r="F65" s="19" t="s">
        <v>26</v>
      </c>
      <c r="G65" s="19">
        <v>6</v>
      </c>
      <c r="H65" s="19">
        <v>2000</v>
      </c>
      <c r="I65" s="19" t="s">
        <v>267</v>
      </c>
      <c r="J65" s="19" t="s">
        <v>264</v>
      </c>
      <c r="K65" s="19" t="s">
        <v>29</v>
      </c>
      <c r="L65" s="22">
        <v>87</v>
      </c>
      <c r="M65" s="19" t="s">
        <v>39</v>
      </c>
      <c r="N65" s="24"/>
      <c r="O65" s="22" t="s">
        <v>261</v>
      </c>
      <c r="P65" s="19" t="s">
        <v>261</v>
      </c>
      <c r="Q65" s="19"/>
      <c r="R65" s="25"/>
      <c r="S65" s="65">
        <v>36239</v>
      </c>
      <c r="T65" s="35">
        <v>36333</v>
      </c>
      <c r="U65" s="19" t="s">
        <v>265</v>
      </c>
    </row>
    <row r="66" spans="1:21" x14ac:dyDescent="0.25">
      <c r="A66" s="6" t="s">
        <v>268</v>
      </c>
      <c r="B66" s="19" t="s">
        <v>260</v>
      </c>
      <c r="C66" s="6" t="s">
        <v>269</v>
      </c>
      <c r="D66" s="7">
        <v>100</v>
      </c>
      <c r="E66" s="12" t="s">
        <v>25</v>
      </c>
      <c r="F66" s="6" t="s">
        <v>26</v>
      </c>
      <c r="G66" s="13">
        <v>6</v>
      </c>
      <c r="H66" s="6">
        <v>2000</v>
      </c>
      <c r="I66" s="6" t="s">
        <v>270</v>
      </c>
      <c r="J66" s="6" t="s">
        <v>264</v>
      </c>
      <c r="K66" s="6" t="s">
        <v>29</v>
      </c>
      <c r="L66" s="13"/>
      <c r="M66" s="13" t="s">
        <v>39</v>
      </c>
      <c r="N66" s="47"/>
      <c r="O66" s="13" t="s">
        <v>271</v>
      </c>
      <c r="P66" s="6" t="s">
        <v>272</v>
      </c>
      <c r="Q66" s="16"/>
      <c r="R66" s="16"/>
      <c r="S66" s="10">
        <v>36248</v>
      </c>
      <c r="T66" s="10"/>
      <c r="U66" s="11" t="s">
        <v>273</v>
      </c>
    </row>
    <row r="67" spans="1:21" x14ac:dyDescent="0.25">
      <c r="A67" s="6" t="s">
        <v>274</v>
      </c>
      <c r="B67" s="19" t="s">
        <v>260</v>
      </c>
      <c r="C67" s="6" t="s">
        <v>275</v>
      </c>
      <c r="D67" s="7">
        <v>65</v>
      </c>
      <c r="E67" s="12"/>
      <c r="F67" s="6" t="s">
        <v>26</v>
      </c>
      <c r="G67" s="13" t="s">
        <v>276</v>
      </c>
      <c r="H67" s="6">
        <v>1999</v>
      </c>
      <c r="I67" s="6" t="s">
        <v>275</v>
      </c>
      <c r="J67" s="6" t="s">
        <v>264</v>
      </c>
      <c r="K67" s="6" t="s">
        <v>29</v>
      </c>
      <c r="L67" s="13"/>
      <c r="M67" s="13"/>
      <c r="N67" s="47"/>
      <c r="O67" s="13"/>
      <c r="P67" s="6" t="s">
        <v>277</v>
      </c>
      <c r="Q67" s="16"/>
      <c r="R67" s="16"/>
      <c r="S67" s="10"/>
      <c r="T67" s="10"/>
      <c r="U67" s="11"/>
    </row>
    <row r="68" spans="1:21" x14ac:dyDescent="0.25">
      <c r="A68" s="6" t="s">
        <v>278</v>
      </c>
      <c r="B68" s="19" t="s">
        <v>260</v>
      </c>
      <c r="C68" s="6" t="s">
        <v>279</v>
      </c>
      <c r="D68" s="7">
        <v>100</v>
      </c>
      <c r="E68" s="12" t="s">
        <v>25</v>
      </c>
      <c r="F68" s="6" t="s">
        <v>26</v>
      </c>
      <c r="G68" s="13">
        <v>7</v>
      </c>
      <c r="H68" s="6">
        <v>2000</v>
      </c>
      <c r="I68" s="6" t="s">
        <v>280</v>
      </c>
      <c r="J68" s="6" t="s">
        <v>264</v>
      </c>
      <c r="K68" s="6" t="s">
        <v>29</v>
      </c>
      <c r="L68" s="13">
        <v>40</v>
      </c>
      <c r="M68" s="13" t="s">
        <v>30</v>
      </c>
      <c r="N68" s="47"/>
      <c r="O68" s="13"/>
      <c r="P68" s="6" t="s">
        <v>213</v>
      </c>
      <c r="Q68" s="16"/>
      <c r="R68" s="16"/>
      <c r="S68" s="10">
        <v>36381</v>
      </c>
      <c r="T68" s="10"/>
      <c r="U68" s="11" t="s">
        <v>281</v>
      </c>
    </row>
    <row r="69" spans="1:21" x14ac:dyDescent="0.25">
      <c r="A69" s="6" t="s">
        <v>47</v>
      </c>
      <c r="B69" s="19" t="s">
        <v>260</v>
      </c>
      <c r="C69" s="6" t="s">
        <v>282</v>
      </c>
      <c r="D69" s="7">
        <v>668</v>
      </c>
      <c r="E69" s="12" t="s">
        <v>25</v>
      </c>
      <c r="F69" s="6" t="s">
        <v>26</v>
      </c>
      <c r="G69" s="13">
        <v>2</v>
      </c>
      <c r="H69" s="6">
        <v>2000</v>
      </c>
      <c r="I69" s="6" t="s">
        <v>283</v>
      </c>
      <c r="J69" s="6" t="s">
        <v>264</v>
      </c>
      <c r="K69" s="6" t="s">
        <v>29</v>
      </c>
      <c r="L69" s="13">
        <v>150</v>
      </c>
      <c r="M69" s="13" t="s">
        <v>30</v>
      </c>
      <c r="N69" s="47"/>
      <c r="O69" s="13"/>
      <c r="P69" s="6" t="s">
        <v>213</v>
      </c>
      <c r="Q69" s="16"/>
      <c r="R69" s="16"/>
      <c r="S69" s="10">
        <v>36252</v>
      </c>
      <c r="T69" s="10">
        <v>36420</v>
      </c>
      <c r="U69" s="11" t="s">
        <v>284</v>
      </c>
    </row>
    <row r="70" spans="1:21" x14ac:dyDescent="0.25">
      <c r="A70" s="38" t="s">
        <v>177</v>
      </c>
      <c r="B70" s="19" t="s">
        <v>260</v>
      </c>
      <c r="C70" s="38" t="s">
        <v>285</v>
      </c>
      <c r="D70" s="31">
        <v>340</v>
      </c>
      <c r="E70" s="39" t="s">
        <v>25</v>
      </c>
      <c r="F70" s="28" t="s">
        <v>26</v>
      </c>
      <c r="G70" s="28">
        <v>6</v>
      </c>
      <c r="H70" s="28">
        <v>2000</v>
      </c>
      <c r="I70" s="38" t="s">
        <v>286</v>
      </c>
      <c r="J70" s="28" t="s">
        <v>264</v>
      </c>
      <c r="K70" s="28" t="s">
        <v>29</v>
      </c>
      <c r="L70" s="28"/>
      <c r="M70" s="28"/>
      <c r="N70" s="28"/>
      <c r="O70" s="28"/>
      <c r="P70" s="28" t="s">
        <v>272</v>
      </c>
      <c r="Q70" s="28"/>
      <c r="R70" s="28"/>
      <c r="S70" s="35">
        <v>36493</v>
      </c>
      <c r="T70" s="35">
        <v>36515</v>
      </c>
      <c r="U70" s="18" t="s">
        <v>287</v>
      </c>
    </row>
    <row r="71" spans="1:21" x14ac:dyDescent="0.25">
      <c r="A71" s="6" t="s">
        <v>288</v>
      </c>
      <c r="B71" s="19" t="s">
        <v>260</v>
      </c>
      <c r="C71" s="6" t="s">
        <v>289</v>
      </c>
      <c r="D71" s="7">
        <v>100</v>
      </c>
      <c r="E71" s="12" t="s">
        <v>25</v>
      </c>
      <c r="F71" s="6" t="s">
        <v>26</v>
      </c>
      <c r="G71" s="13">
        <v>5</v>
      </c>
      <c r="H71" s="6">
        <v>1999</v>
      </c>
      <c r="I71" s="6" t="s">
        <v>290</v>
      </c>
      <c r="J71" s="6" t="s">
        <v>264</v>
      </c>
      <c r="K71" s="6" t="s">
        <v>55</v>
      </c>
      <c r="L71" s="13"/>
      <c r="M71" s="13" t="s">
        <v>39</v>
      </c>
      <c r="N71" s="47"/>
      <c r="O71" s="13"/>
      <c r="P71" s="6" t="s">
        <v>260</v>
      </c>
      <c r="Q71" s="16"/>
      <c r="R71" s="16"/>
      <c r="S71" s="10">
        <v>36256</v>
      </c>
      <c r="T71" s="10">
        <v>36369</v>
      </c>
      <c r="U71" s="11" t="s">
        <v>291</v>
      </c>
    </row>
    <row r="72" spans="1:21" x14ac:dyDescent="0.25">
      <c r="A72" s="6" t="s">
        <v>292</v>
      </c>
      <c r="B72" s="19" t="s">
        <v>260</v>
      </c>
      <c r="C72" s="6" t="s">
        <v>293</v>
      </c>
      <c r="D72" s="7">
        <v>213</v>
      </c>
      <c r="E72" s="12" t="s">
        <v>25</v>
      </c>
      <c r="F72" s="6" t="s">
        <v>26</v>
      </c>
      <c r="G72" s="13">
        <v>6</v>
      </c>
      <c r="H72" s="6">
        <v>1999</v>
      </c>
      <c r="I72" s="6" t="s">
        <v>294</v>
      </c>
      <c r="J72" s="6" t="s">
        <v>264</v>
      </c>
      <c r="K72" s="6" t="s">
        <v>29</v>
      </c>
      <c r="L72" s="13"/>
      <c r="M72" s="13" t="s">
        <v>30</v>
      </c>
      <c r="N72" s="47"/>
      <c r="O72" s="13"/>
      <c r="P72" s="6"/>
      <c r="Q72" s="16"/>
      <c r="R72" s="16"/>
      <c r="S72" s="10">
        <v>36066</v>
      </c>
      <c r="T72" s="10">
        <v>36066</v>
      </c>
      <c r="U72" s="11" t="s">
        <v>295</v>
      </c>
    </row>
    <row r="73" spans="1:21" x14ac:dyDescent="0.25">
      <c r="A73" s="38" t="s">
        <v>296</v>
      </c>
      <c r="B73" s="19" t="s">
        <v>260</v>
      </c>
      <c r="C73" s="38"/>
      <c r="D73" s="31">
        <v>15</v>
      </c>
      <c r="E73" s="39" t="s">
        <v>76</v>
      </c>
      <c r="F73" s="28" t="s">
        <v>77</v>
      </c>
      <c r="G73" s="28">
        <v>6</v>
      </c>
      <c r="H73" s="70">
        <v>2000</v>
      </c>
      <c r="I73" s="38" t="s">
        <v>297</v>
      </c>
      <c r="J73" s="28" t="s">
        <v>298</v>
      </c>
      <c r="K73" s="28" t="s">
        <v>29</v>
      </c>
      <c r="L73" s="28"/>
      <c r="M73" s="28"/>
      <c r="N73" s="28"/>
      <c r="O73" s="28"/>
      <c r="P73" s="18" t="s">
        <v>213</v>
      </c>
      <c r="Q73" s="18"/>
      <c r="R73" s="18"/>
      <c r="S73" s="35">
        <v>36285</v>
      </c>
      <c r="T73" s="35">
        <v>36333</v>
      </c>
      <c r="U73" s="18" t="s">
        <v>299</v>
      </c>
    </row>
    <row r="74" spans="1:21" x14ac:dyDescent="0.25">
      <c r="A74" s="19" t="s">
        <v>300</v>
      </c>
      <c r="B74" s="19" t="s">
        <v>260</v>
      </c>
      <c r="C74" s="19" t="s">
        <v>301</v>
      </c>
      <c r="D74" s="20">
        <v>15</v>
      </c>
      <c r="E74" s="21" t="s">
        <v>64</v>
      </c>
      <c r="F74" s="19" t="s">
        <v>26</v>
      </c>
      <c r="G74" s="22">
        <v>6</v>
      </c>
      <c r="H74" s="19">
        <v>1999</v>
      </c>
      <c r="I74" s="22" t="s">
        <v>302</v>
      </c>
      <c r="J74" s="19" t="s">
        <v>303</v>
      </c>
      <c r="K74" s="19" t="s">
        <v>104</v>
      </c>
      <c r="L74" s="22">
        <v>13.5</v>
      </c>
      <c r="M74" s="19" t="s">
        <v>67</v>
      </c>
      <c r="N74" s="24"/>
      <c r="O74" s="22"/>
      <c r="P74" s="19"/>
      <c r="Q74" s="25"/>
      <c r="R74" s="19"/>
      <c r="S74" s="26"/>
      <c r="T74" s="26"/>
      <c r="U74" s="27"/>
    </row>
    <row r="75" spans="1:21" x14ac:dyDescent="0.25">
      <c r="A75" s="6" t="s">
        <v>304</v>
      </c>
      <c r="B75" s="19" t="s">
        <v>260</v>
      </c>
      <c r="C75" s="6" t="s">
        <v>305</v>
      </c>
      <c r="D75" s="7">
        <v>20</v>
      </c>
      <c r="E75" s="12" t="s">
        <v>25</v>
      </c>
      <c r="F75" s="6" t="s">
        <v>26</v>
      </c>
      <c r="G75" s="13">
        <v>6</v>
      </c>
      <c r="H75" s="6">
        <v>1999</v>
      </c>
      <c r="I75" s="6" t="s">
        <v>306</v>
      </c>
      <c r="J75" s="6" t="s">
        <v>307</v>
      </c>
      <c r="K75" s="6" t="s">
        <v>55</v>
      </c>
      <c r="L75" s="13"/>
      <c r="M75" s="13" t="s">
        <v>39</v>
      </c>
      <c r="N75" s="47"/>
      <c r="O75" s="13"/>
      <c r="P75" s="6"/>
      <c r="Q75" s="16"/>
      <c r="R75" s="16"/>
      <c r="S75" s="10">
        <v>36256</v>
      </c>
      <c r="T75" s="10"/>
      <c r="U75" s="11" t="s">
        <v>308</v>
      </c>
    </row>
    <row r="76" spans="1:21" x14ac:dyDescent="0.25">
      <c r="A76" s="6" t="s">
        <v>309</v>
      </c>
      <c r="B76" s="19" t="s">
        <v>260</v>
      </c>
      <c r="C76" s="6" t="s">
        <v>310</v>
      </c>
      <c r="D76" s="7">
        <v>83</v>
      </c>
      <c r="E76" s="12" t="s">
        <v>53</v>
      </c>
      <c r="F76" s="6" t="s">
        <v>26</v>
      </c>
      <c r="G76" s="13">
        <v>6</v>
      </c>
      <c r="H76" s="6">
        <v>2000</v>
      </c>
      <c r="I76" s="6" t="s">
        <v>311</v>
      </c>
      <c r="J76" s="6" t="s">
        <v>307</v>
      </c>
      <c r="K76" s="6" t="s">
        <v>29</v>
      </c>
      <c r="L76" s="13">
        <v>31</v>
      </c>
      <c r="M76" s="13" t="s">
        <v>312</v>
      </c>
      <c r="N76" s="47"/>
      <c r="O76" s="13"/>
      <c r="P76" s="6"/>
      <c r="Q76" s="16"/>
      <c r="R76" s="16"/>
      <c r="S76" s="10"/>
      <c r="T76" s="10"/>
      <c r="U76" s="11" t="s">
        <v>313</v>
      </c>
    </row>
    <row r="77" spans="1:21" x14ac:dyDescent="0.25">
      <c r="A77" s="6" t="s">
        <v>314</v>
      </c>
      <c r="B77" s="19" t="s">
        <v>260</v>
      </c>
      <c r="C77" s="6" t="s">
        <v>315</v>
      </c>
      <c r="D77" s="7">
        <v>25</v>
      </c>
      <c r="E77" s="12" t="s">
        <v>25</v>
      </c>
      <c r="F77" s="6" t="s">
        <v>26</v>
      </c>
      <c r="G77" s="13">
        <v>6</v>
      </c>
      <c r="H77" s="6">
        <v>1999</v>
      </c>
      <c r="I77" s="6" t="s">
        <v>314</v>
      </c>
      <c r="J77" s="6" t="s">
        <v>307</v>
      </c>
      <c r="K77" s="6" t="s">
        <v>55</v>
      </c>
      <c r="L77" s="13"/>
      <c r="M77" s="13" t="s">
        <v>312</v>
      </c>
      <c r="N77" s="47"/>
      <c r="O77" s="13"/>
      <c r="P77" s="16" t="s">
        <v>316</v>
      </c>
      <c r="Q77" s="16"/>
      <c r="R77" s="6" t="s">
        <v>317</v>
      </c>
      <c r="S77" s="10">
        <v>36241</v>
      </c>
      <c r="T77" s="10"/>
      <c r="U77" s="11"/>
    </row>
    <row r="78" spans="1:21" x14ac:dyDescent="0.25">
      <c r="A78" s="6" t="s">
        <v>318</v>
      </c>
      <c r="B78" s="19" t="s">
        <v>260</v>
      </c>
      <c r="C78" s="6" t="s">
        <v>319</v>
      </c>
      <c r="D78" s="7">
        <v>300</v>
      </c>
      <c r="E78" s="12" t="s">
        <v>25</v>
      </c>
      <c r="F78" s="6" t="s">
        <v>26</v>
      </c>
      <c r="G78" s="13">
        <v>6</v>
      </c>
      <c r="H78" s="6">
        <v>2000</v>
      </c>
      <c r="I78" s="13" t="s">
        <v>320</v>
      </c>
      <c r="J78" s="6" t="s">
        <v>307</v>
      </c>
      <c r="K78" s="6" t="s">
        <v>29</v>
      </c>
      <c r="L78" s="13">
        <v>100</v>
      </c>
      <c r="M78" s="6" t="s">
        <v>39</v>
      </c>
      <c r="N78" s="15"/>
      <c r="O78" s="13" t="s">
        <v>321</v>
      </c>
      <c r="P78" s="6"/>
      <c r="Q78" s="16" t="s">
        <v>322</v>
      </c>
      <c r="R78" s="6" t="s">
        <v>323</v>
      </c>
      <c r="S78" s="10">
        <v>36010</v>
      </c>
      <c r="T78" s="10">
        <v>36333</v>
      </c>
      <c r="U78" s="11" t="s">
        <v>324</v>
      </c>
    </row>
    <row r="79" spans="1:21" x14ac:dyDescent="0.25">
      <c r="A79" s="6" t="s">
        <v>325</v>
      </c>
      <c r="B79" s="19" t="s">
        <v>260</v>
      </c>
      <c r="C79" s="6" t="s">
        <v>326</v>
      </c>
      <c r="D79" s="7">
        <v>112</v>
      </c>
      <c r="E79" s="12" t="s">
        <v>25</v>
      </c>
      <c r="F79" s="6" t="s">
        <v>26</v>
      </c>
      <c r="G79" s="13">
        <v>6</v>
      </c>
      <c r="H79" s="6">
        <v>1999</v>
      </c>
      <c r="I79" s="13" t="s">
        <v>327</v>
      </c>
      <c r="J79" s="6" t="s">
        <v>307</v>
      </c>
      <c r="K79" s="6" t="s">
        <v>55</v>
      </c>
      <c r="L79" s="13"/>
      <c r="M79" s="6" t="s">
        <v>39</v>
      </c>
      <c r="N79" s="15"/>
      <c r="O79" s="13" t="s">
        <v>328</v>
      </c>
      <c r="P79" s="16" t="s">
        <v>316</v>
      </c>
      <c r="Q79" s="16"/>
      <c r="R79" s="6" t="s">
        <v>317</v>
      </c>
      <c r="S79" s="10">
        <v>36241</v>
      </c>
      <c r="T79" s="10"/>
      <c r="U79" s="11" t="s">
        <v>329</v>
      </c>
    </row>
    <row r="80" spans="1:21" x14ac:dyDescent="0.25">
      <c r="A80" s="6" t="s">
        <v>325</v>
      </c>
      <c r="B80" s="19" t="s">
        <v>260</v>
      </c>
      <c r="C80" s="6" t="s">
        <v>330</v>
      </c>
      <c r="D80" s="7">
        <v>135</v>
      </c>
      <c r="E80" s="12" t="s">
        <v>25</v>
      </c>
      <c r="F80" s="6" t="s">
        <v>26</v>
      </c>
      <c r="G80" s="13">
        <v>6</v>
      </c>
      <c r="H80" s="6">
        <v>2000</v>
      </c>
      <c r="I80" s="13" t="s">
        <v>330</v>
      </c>
      <c r="J80" s="6" t="s">
        <v>307</v>
      </c>
      <c r="K80" s="6" t="s">
        <v>29</v>
      </c>
      <c r="L80" s="13">
        <v>60</v>
      </c>
      <c r="M80" s="6" t="s">
        <v>39</v>
      </c>
      <c r="N80" s="15"/>
      <c r="O80" s="13" t="s">
        <v>328</v>
      </c>
      <c r="P80" s="16" t="s">
        <v>328</v>
      </c>
      <c r="Q80" s="16"/>
      <c r="R80" s="6"/>
      <c r="S80" s="10">
        <v>36161</v>
      </c>
      <c r="T80" s="10">
        <v>36229</v>
      </c>
      <c r="U80" s="11" t="s">
        <v>331</v>
      </c>
    </row>
    <row r="81" spans="1:21" x14ac:dyDescent="0.25">
      <c r="A81" s="48" t="s">
        <v>332</v>
      </c>
      <c r="B81" s="19" t="s">
        <v>260</v>
      </c>
      <c r="C81" s="48" t="s">
        <v>333</v>
      </c>
      <c r="D81" s="49">
        <v>300</v>
      </c>
      <c r="E81" s="48" t="s">
        <v>25</v>
      </c>
      <c r="F81" s="48" t="s">
        <v>26</v>
      </c>
      <c r="G81" s="48"/>
      <c r="H81" s="48">
        <v>1999</v>
      </c>
      <c r="I81" s="48" t="s">
        <v>333</v>
      </c>
      <c r="J81" s="48" t="s">
        <v>264</v>
      </c>
      <c r="K81" s="48" t="s">
        <v>104</v>
      </c>
      <c r="L81" s="48"/>
      <c r="M81" s="48"/>
      <c r="N81" s="48"/>
      <c r="O81" s="48"/>
      <c r="P81" s="48"/>
      <c r="Q81" s="48"/>
      <c r="R81" s="48"/>
      <c r="S81" s="48"/>
      <c r="T81" s="48"/>
      <c r="U81" s="48"/>
    </row>
    <row r="82" spans="1:21" x14ac:dyDescent="0.25">
      <c r="A82" s="48" t="s">
        <v>332</v>
      </c>
      <c r="B82" s="19" t="s">
        <v>260</v>
      </c>
      <c r="C82" s="48" t="s">
        <v>333</v>
      </c>
      <c r="D82" s="49">
        <v>300</v>
      </c>
      <c r="E82" s="48" t="s">
        <v>25</v>
      </c>
      <c r="F82" s="48" t="s">
        <v>26</v>
      </c>
      <c r="G82" s="48"/>
      <c r="H82" s="48">
        <v>1999</v>
      </c>
      <c r="I82" s="48" t="s">
        <v>333</v>
      </c>
      <c r="J82" s="48" t="s">
        <v>264</v>
      </c>
      <c r="K82" s="48" t="s">
        <v>104</v>
      </c>
      <c r="L82" s="48"/>
      <c r="M82" s="48"/>
      <c r="N82" s="48"/>
      <c r="O82" s="48"/>
      <c r="P82" s="48"/>
      <c r="Q82" s="48"/>
      <c r="R82" s="48"/>
      <c r="S82" s="48"/>
      <c r="T82" s="48"/>
      <c r="U82" s="48"/>
    </row>
    <row r="83" spans="1:21" x14ac:dyDescent="0.25">
      <c r="A83" s="48" t="s">
        <v>278</v>
      </c>
      <c r="B83" s="19" t="s">
        <v>260</v>
      </c>
      <c r="C83" s="48" t="s">
        <v>279</v>
      </c>
      <c r="D83" s="49">
        <v>250</v>
      </c>
      <c r="E83" s="48" t="s">
        <v>25</v>
      </c>
      <c r="F83" s="48" t="s">
        <v>26</v>
      </c>
      <c r="G83" s="48"/>
      <c r="H83" s="48">
        <v>1999</v>
      </c>
      <c r="I83" s="48" t="s">
        <v>280</v>
      </c>
      <c r="J83" s="48" t="s">
        <v>264</v>
      </c>
      <c r="K83" s="48" t="s">
        <v>104</v>
      </c>
      <c r="L83" s="48"/>
      <c r="M83" s="48"/>
      <c r="N83" s="48"/>
      <c r="O83" s="48"/>
      <c r="P83" s="48"/>
      <c r="Q83" s="48"/>
      <c r="R83" s="48"/>
      <c r="S83" s="48"/>
      <c r="T83" s="48"/>
      <c r="U83" s="48"/>
    </row>
    <row r="84" spans="1:21" x14ac:dyDescent="0.25">
      <c r="A84" s="48" t="s">
        <v>334</v>
      </c>
      <c r="B84" s="19" t="s">
        <v>260</v>
      </c>
      <c r="C84" s="48" t="s">
        <v>335</v>
      </c>
      <c r="D84" s="49">
        <v>235</v>
      </c>
      <c r="E84" s="48" t="s">
        <v>25</v>
      </c>
      <c r="F84" s="48" t="s">
        <v>254</v>
      </c>
      <c r="G84" s="48"/>
      <c r="H84" s="48">
        <v>1999</v>
      </c>
      <c r="I84" s="48" t="s">
        <v>335</v>
      </c>
      <c r="J84" s="48" t="s">
        <v>264</v>
      </c>
      <c r="K84" s="48" t="s">
        <v>104</v>
      </c>
      <c r="L84" s="48"/>
      <c r="M84" s="48"/>
      <c r="N84" s="48"/>
      <c r="O84" s="48"/>
      <c r="P84" s="48"/>
      <c r="Q84" s="48"/>
      <c r="R84" s="48"/>
      <c r="S84" s="48"/>
      <c r="T84" s="48"/>
      <c r="U84" s="48"/>
    </row>
    <row r="85" spans="1:21" x14ac:dyDescent="0.25">
      <c r="A85" s="48" t="s">
        <v>334</v>
      </c>
      <c r="B85" s="19" t="s">
        <v>260</v>
      </c>
      <c r="C85" s="48" t="s">
        <v>336</v>
      </c>
      <c r="D85" s="49">
        <v>176</v>
      </c>
      <c r="E85" s="48" t="s">
        <v>25</v>
      </c>
      <c r="F85" s="48" t="s">
        <v>26</v>
      </c>
      <c r="G85" s="48"/>
      <c r="H85" s="48">
        <v>1999</v>
      </c>
      <c r="I85" s="48" t="s">
        <v>336</v>
      </c>
      <c r="J85" s="48" t="s">
        <v>264</v>
      </c>
      <c r="K85" s="48" t="s">
        <v>104</v>
      </c>
      <c r="L85" s="48"/>
      <c r="M85" s="48"/>
      <c r="N85" s="48"/>
      <c r="O85" s="48"/>
      <c r="P85" s="48"/>
      <c r="Q85" s="48"/>
      <c r="R85" s="48"/>
      <c r="S85" s="48"/>
      <c r="T85" s="48"/>
      <c r="U85" s="48"/>
    </row>
    <row r="86" spans="1:21" x14ac:dyDescent="0.25">
      <c r="A86" s="48" t="s">
        <v>337</v>
      </c>
      <c r="B86" s="19" t="s">
        <v>260</v>
      </c>
      <c r="C86" s="48" t="s">
        <v>338</v>
      </c>
      <c r="D86" s="49">
        <v>100</v>
      </c>
      <c r="E86" s="48" t="s">
        <v>53</v>
      </c>
      <c r="F86" s="48" t="s">
        <v>26</v>
      </c>
      <c r="G86" s="48"/>
      <c r="H86" s="48">
        <v>1999</v>
      </c>
      <c r="I86" s="48" t="s">
        <v>339</v>
      </c>
      <c r="J86" s="48" t="s">
        <v>303</v>
      </c>
      <c r="K86" s="48" t="s">
        <v>104</v>
      </c>
      <c r="L86" s="48"/>
      <c r="M86" s="48"/>
      <c r="N86" s="48"/>
      <c r="O86" s="48"/>
      <c r="P86" s="48"/>
      <c r="Q86" s="48"/>
      <c r="R86" s="48"/>
      <c r="S86" s="48"/>
      <c r="T86" s="48"/>
      <c r="U86" s="48"/>
    </row>
    <row r="87" spans="1:21" x14ac:dyDescent="0.25">
      <c r="A87" s="48" t="s">
        <v>337</v>
      </c>
      <c r="B87" s="19" t="s">
        <v>260</v>
      </c>
      <c r="C87" s="48" t="s">
        <v>338</v>
      </c>
      <c r="D87" s="49">
        <v>100</v>
      </c>
      <c r="E87" s="48" t="s">
        <v>53</v>
      </c>
      <c r="F87" s="48" t="s">
        <v>26</v>
      </c>
      <c r="G87" s="48"/>
      <c r="H87" s="48">
        <v>1999</v>
      </c>
      <c r="I87" s="48" t="s">
        <v>339</v>
      </c>
      <c r="J87" s="48" t="s">
        <v>303</v>
      </c>
      <c r="K87" s="48" t="s">
        <v>104</v>
      </c>
      <c r="L87" s="48"/>
      <c r="M87" s="48"/>
      <c r="N87" s="48"/>
      <c r="O87" s="48"/>
      <c r="P87" s="48"/>
      <c r="Q87" s="48"/>
      <c r="R87" s="48"/>
      <c r="S87" s="48"/>
      <c r="T87" s="48"/>
      <c r="U87" s="48"/>
    </row>
    <row r="88" spans="1:21" x14ac:dyDescent="0.25">
      <c r="A88" s="48" t="s">
        <v>300</v>
      </c>
      <c r="B88" s="19" t="s">
        <v>260</v>
      </c>
      <c r="C88" s="48" t="s">
        <v>301</v>
      </c>
      <c r="D88" s="49">
        <v>15</v>
      </c>
      <c r="E88" s="48" t="s">
        <v>64</v>
      </c>
      <c r="F88" s="48" t="s">
        <v>26</v>
      </c>
      <c r="G88" s="48"/>
      <c r="H88" s="48">
        <v>1999</v>
      </c>
      <c r="I88" s="48" t="s">
        <v>302</v>
      </c>
      <c r="J88" s="48" t="s">
        <v>303</v>
      </c>
      <c r="K88" s="48" t="s">
        <v>104</v>
      </c>
      <c r="L88" s="48"/>
      <c r="M88" s="48"/>
      <c r="N88" s="48"/>
      <c r="O88" s="48"/>
      <c r="P88" s="48"/>
      <c r="Q88" s="48"/>
      <c r="R88" s="48"/>
      <c r="S88" s="48"/>
      <c r="T88" s="48"/>
      <c r="U88" s="48"/>
    </row>
    <row r="89" spans="1:21" x14ac:dyDescent="0.25">
      <c r="A89" s="48" t="s">
        <v>340</v>
      </c>
      <c r="B89" s="19" t="s">
        <v>260</v>
      </c>
      <c r="C89" s="48" t="s">
        <v>341</v>
      </c>
      <c r="D89" s="49">
        <v>11</v>
      </c>
      <c r="E89" s="48" t="s">
        <v>161</v>
      </c>
      <c r="F89" s="48" t="s">
        <v>162</v>
      </c>
      <c r="G89" s="48"/>
      <c r="H89" s="48">
        <v>1999</v>
      </c>
      <c r="I89" s="48" t="s">
        <v>342</v>
      </c>
      <c r="J89" s="48" t="s">
        <v>307</v>
      </c>
      <c r="K89" s="48" t="s">
        <v>104</v>
      </c>
      <c r="L89" s="48"/>
      <c r="M89" s="48"/>
      <c r="N89" s="48"/>
      <c r="O89" s="48"/>
      <c r="P89" s="48"/>
      <c r="Q89" s="48"/>
      <c r="R89" s="48"/>
      <c r="S89" s="48"/>
      <c r="T89" s="48"/>
      <c r="U89" s="48"/>
    </row>
    <row r="90" spans="1:21" x14ac:dyDescent="0.25">
      <c r="A90" s="48" t="s">
        <v>343</v>
      </c>
      <c r="B90" s="19" t="s">
        <v>260</v>
      </c>
      <c r="C90" s="48" t="s">
        <v>344</v>
      </c>
      <c r="D90" s="49">
        <v>178</v>
      </c>
      <c r="E90" s="48" t="s">
        <v>25</v>
      </c>
      <c r="F90" s="48" t="s">
        <v>26</v>
      </c>
      <c r="G90" s="48"/>
      <c r="H90" s="48">
        <v>1999</v>
      </c>
      <c r="I90" s="48" t="s">
        <v>345</v>
      </c>
      <c r="J90" s="48" t="s">
        <v>307</v>
      </c>
      <c r="K90" s="48" t="s">
        <v>104</v>
      </c>
      <c r="L90" s="48"/>
      <c r="M90" s="48"/>
      <c r="N90" s="48"/>
      <c r="O90" s="48"/>
      <c r="P90" s="48"/>
      <c r="Q90" s="48"/>
      <c r="R90" s="48"/>
      <c r="S90" s="48"/>
      <c r="T90" s="48"/>
      <c r="U90" s="48"/>
    </row>
    <row r="91" spans="1:21" ht="14.25" customHeight="1" x14ac:dyDescent="0.25">
      <c r="A91" s="38" t="s">
        <v>347</v>
      </c>
      <c r="B91" s="38" t="s">
        <v>346</v>
      </c>
      <c r="C91" s="38"/>
      <c r="D91" s="31">
        <v>42</v>
      </c>
      <c r="E91" s="12" t="s">
        <v>161</v>
      </c>
      <c r="F91" s="6" t="s">
        <v>162</v>
      </c>
      <c r="G91" s="28">
        <v>8</v>
      </c>
      <c r="H91" s="28">
        <v>1999</v>
      </c>
      <c r="I91" s="38" t="s">
        <v>348</v>
      </c>
      <c r="J91" s="28" t="s">
        <v>349</v>
      </c>
      <c r="K91" s="28" t="s">
        <v>29</v>
      </c>
      <c r="L91" s="28"/>
      <c r="M91" s="28"/>
      <c r="N91" s="28"/>
      <c r="O91" s="28"/>
      <c r="P91" s="18"/>
      <c r="Q91" s="18"/>
      <c r="R91" s="18"/>
      <c r="S91" s="35"/>
      <c r="T91" s="35"/>
      <c r="U91" s="18"/>
    </row>
    <row r="92" spans="1:21" x14ac:dyDescent="0.25">
      <c r="A92" s="38" t="s">
        <v>350</v>
      </c>
      <c r="B92" s="38" t="s">
        <v>346</v>
      </c>
      <c r="C92" s="38"/>
      <c r="D92" s="31">
        <v>293</v>
      </c>
      <c r="E92" s="12" t="s">
        <v>161</v>
      </c>
      <c r="F92" s="6" t="s">
        <v>162</v>
      </c>
      <c r="G92" s="28">
        <v>6</v>
      </c>
      <c r="H92" s="33">
        <v>1999</v>
      </c>
      <c r="I92" s="38" t="s">
        <v>351</v>
      </c>
      <c r="J92" s="28" t="s">
        <v>298</v>
      </c>
      <c r="K92" s="28" t="s">
        <v>55</v>
      </c>
      <c r="L92" s="28"/>
      <c r="M92" s="28"/>
      <c r="N92" s="28"/>
      <c r="O92" s="28"/>
      <c r="P92" s="18"/>
      <c r="Q92" s="18"/>
      <c r="R92" s="18"/>
      <c r="S92" s="35"/>
      <c r="T92" s="35"/>
      <c r="U92" s="18" t="s">
        <v>352</v>
      </c>
    </row>
    <row r="93" spans="1:21" x14ac:dyDescent="0.25">
      <c r="A93" s="6" t="s">
        <v>353</v>
      </c>
      <c r="B93" s="38" t="s">
        <v>346</v>
      </c>
      <c r="C93" s="6" t="s">
        <v>354</v>
      </c>
      <c r="D93" s="7">
        <v>103.5</v>
      </c>
      <c r="E93" s="12" t="s">
        <v>161</v>
      </c>
      <c r="F93" s="6" t="s">
        <v>162</v>
      </c>
      <c r="G93" s="13">
        <v>5</v>
      </c>
      <c r="H93" s="6">
        <v>1999</v>
      </c>
      <c r="I93" s="6" t="s">
        <v>354</v>
      </c>
      <c r="J93" s="6" t="s">
        <v>298</v>
      </c>
      <c r="K93" s="6" t="s">
        <v>55</v>
      </c>
      <c r="L93" s="13"/>
      <c r="M93" s="13"/>
      <c r="N93" s="47"/>
      <c r="O93" s="13"/>
      <c r="P93" s="6" t="s">
        <v>277</v>
      </c>
      <c r="Q93" s="16"/>
      <c r="R93" s="16"/>
      <c r="S93" s="17"/>
      <c r="T93" s="17"/>
      <c r="U93" s="11"/>
    </row>
    <row r="94" spans="1:21" x14ac:dyDescent="0.25">
      <c r="A94" s="19" t="s">
        <v>355</v>
      </c>
      <c r="B94" s="38" t="s">
        <v>346</v>
      </c>
      <c r="C94" s="19" t="s">
        <v>356</v>
      </c>
      <c r="D94" s="20">
        <v>100</v>
      </c>
      <c r="E94" s="21" t="s">
        <v>25</v>
      </c>
      <c r="F94" s="19" t="s">
        <v>26</v>
      </c>
      <c r="G94" s="19">
        <v>5</v>
      </c>
      <c r="H94" s="19">
        <v>2000</v>
      </c>
      <c r="I94" s="19" t="s">
        <v>357</v>
      </c>
      <c r="J94" s="19" t="s">
        <v>358</v>
      </c>
      <c r="K94" s="19" t="s">
        <v>29</v>
      </c>
      <c r="L94" s="22"/>
      <c r="M94" s="19" t="s">
        <v>39</v>
      </c>
      <c r="N94" s="24"/>
      <c r="O94" s="22"/>
      <c r="P94" s="19"/>
      <c r="Q94" s="19"/>
      <c r="R94" s="25"/>
      <c r="S94" s="65"/>
      <c r="T94" s="65"/>
      <c r="U94" s="27"/>
    </row>
    <row r="95" spans="1:21" x14ac:dyDescent="0.25">
      <c r="A95" s="6" t="s">
        <v>359</v>
      </c>
      <c r="B95" s="38" t="s">
        <v>346</v>
      </c>
      <c r="C95" s="6" t="s">
        <v>360</v>
      </c>
      <c r="D95" s="7">
        <v>210</v>
      </c>
      <c r="E95" s="12" t="s">
        <v>172</v>
      </c>
      <c r="F95" s="6" t="s">
        <v>26</v>
      </c>
      <c r="G95" s="13">
        <v>12</v>
      </c>
      <c r="H95" s="6">
        <v>1999</v>
      </c>
      <c r="I95" s="6" t="s">
        <v>361</v>
      </c>
      <c r="J95" s="6" t="s">
        <v>362</v>
      </c>
      <c r="K95" s="6" t="s">
        <v>29</v>
      </c>
      <c r="L95" s="13"/>
      <c r="M95" s="13" t="s">
        <v>67</v>
      </c>
      <c r="N95" s="47"/>
      <c r="O95" s="13" t="s">
        <v>363</v>
      </c>
      <c r="P95" s="6" t="s">
        <v>364</v>
      </c>
      <c r="Q95" s="16"/>
      <c r="R95" s="16"/>
      <c r="S95" s="10">
        <v>35894</v>
      </c>
      <c r="T95" s="10">
        <v>35894</v>
      </c>
      <c r="U95" s="11"/>
    </row>
    <row r="96" spans="1:21" x14ac:dyDescent="0.25">
      <c r="A96" s="59" t="s">
        <v>366</v>
      </c>
      <c r="B96" s="59" t="s">
        <v>365</v>
      </c>
      <c r="C96" s="59" t="s">
        <v>367</v>
      </c>
      <c r="D96" s="60">
        <v>544</v>
      </c>
      <c r="E96" s="61" t="s">
        <v>172</v>
      </c>
      <c r="F96" s="28" t="s">
        <v>26</v>
      </c>
      <c r="G96" s="28">
        <v>3</v>
      </c>
      <c r="H96" s="59">
        <v>2000</v>
      </c>
      <c r="I96" s="59" t="s">
        <v>368</v>
      </c>
      <c r="J96" s="59" t="s">
        <v>25</v>
      </c>
      <c r="K96" s="28" t="s">
        <v>29</v>
      </c>
      <c r="L96" s="28"/>
      <c r="M96" s="28"/>
      <c r="N96" s="74"/>
      <c r="O96" s="28"/>
      <c r="P96" s="75" t="s">
        <v>369</v>
      </c>
      <c r="Q96" s="59"/>
      <c r="R96" s="34"/>
      <c r="S96" s="63">
        <v>35817</v>
      </c>
      <c r="T96" s="63">
        <v>36416</v>
      </c>
      <c r="U96" s="34" t="s">
        <v>370</v>
      </c>
    </row>
    <row r="97" spans="1:21" x14ac:dyDescent="0.25">
      <c r="A97" s="6" t="s">
        <v>371</v>
      </c>
      <c r="B97" s="59" t="s">
        <v>365</v>
      </c>
      <c r="C97" s="6" t="s">
        <v>371</v>
      </c>
      <c r="D97" s="7">
        <v>270</v>
      </c>
      <c r="E97" s="12" t="s">
        <v>172</v>
      </c>
      <c r="F97" s="6" t="s">
        <v>26</v>
      </c>
      <c r="G97" s="13">
        <v>12</v>
      </c>
      <c r="H97" s="6">
        <v>1999</v>
      </c>
      <c r="I97" s="6" t="s">
        <v>372</v>
      </c>
      <c r="J97" s="6" t="s">
        <v>373</v>
      </c>
      <c r="K97" s="6" t="s">
        <v>55</v>
      </c>
      <c r="L97" s="13">
        <v>190</v>
      </c>
      <c r="M97" s="6" t="s">
        <v>30</v>
      </c>
      <c r="N97" s="15"/>
      <c r="O97" s="13"/>
      <c r="P97" s="37" t="s">
        <v>369</v>
      </c>
      <c r="Q97" s="6"/>
      <c r="R97" s="16"/>
      <c r="S97" s="10">
        <v>35817</v>
      </c>
      <c r="T97" s="10">
        <v>36237</v>
      </c>
      <c r="U97" s="16" t="s">
        <v>374</v>
      </c>
    </row>
    <row r="98" spans="1:21" x14ac:dyDescent="0.25">
      <c r="A98" s="6" t="s">
        <v>375</v>
      </c>
      <c r="B98" s="59" t="s">
        <v>365</v>
      </c>
      <c r="C98" s="19" t="s">
        <v>376</v>
      </c>
      <c r="D98" s="20">
        <v>360</v>
      </c>
      <c r="E98" s="21" t="s">
        <v>172</v>
      </c>
      <c r="F98" s="19" t="s">
        <v>26</v>
      </c>
      <c r="G98" s="22">
        <v>6</v>
      </c>
      <c r="H98" s="19">
        <v>2000</v>
      </c>
      <c r="I98" s="19" t="s">
        <v>377</v>
      </c>
      <c r="J98" s="19" t="s">
        <v>373</v>
      </c>
      <c r="K98" s="19" t="s">
        <v>55</v>
      </c>
      <c r="L98" s="22"/>
      <c r="M98" s="22" t="s">
        <v>30</v>
      </c>
      <c r="N98" s="29"/>
      <c r="O98" s="22"/>
      <c r="P98" s="78" t="s">
        <v>378</v>
      </c>
      <c r="Q98" s="19"/>
      <c r="R98" s="25"/>
      <c r="S98" s="26">
        <v>35817</v>
      </c>
      <c r="T98" s="26">
        <v>36223</v>
      </c>
      <c r="U98" s="25" t="s">
        <v>379</v>
      </c>
    </row>
    <row r="99" spans="1:21" x14ac:dyDescent="0.25">
      <c r="A99" s="6" t="s">
        <v>380</v>
      </c>
      <c r="B99" s="59" t="s">
        <v>365</v>
      </c>
      <c r="C99" s="6" t="s">
        <v>381</v>
      </c>
      <c r="D99" s="7">
        <v>500</v>
      </c>
      <c r="E99" s="12" t="s">
        <v>172</v>
      </c>
      <c r="F99" s="13" t="s">
        <v>26</v>
      </c>
      <c r="G99" s="6">
        <v>6</v>
      </c>
      <c r="H99" s="6">
        <v>2000</v>
      </c>
      <c r="I99" s="6" t="s">
        <v>382</v>
      </c>
      <c r="J99" s="6" t="s">
        <v>383</v>
      </c>
      <c r="K99" s="6" t="s">
        <v>55</v>
      </c>
      <c r="L99" s="6">
        <v>221</v>
      </c>
      <c r="M99" s="13" t="s">
        <v>30</v>
      </c>
      <c r="N99" s="47">
        <v>105000</v>
      </c>
      <c r="O99" s="13"/>
      <c r="P99" s="37" t="s">
        <v>369</v>
      </c>
      <c r="Q99" s="6"/>
      <c r="R99" s="16"/>
      <c r="S99" s="10">
        <v>35817</v>
      </c>
      <c r="T99" s="10">
        <v>36262</v>
      </c>
      <c r="U99" s="6" t="s">
        <v>384</v>
      </c>
    </row>
    <row r="100" spans="1:21" x14ac:dyDescent="0.25">
      <c r="A100" s="6" t="s">
        <v>385</v>
      </c>
      <c r="B100" s="59" t="s">
        <v>365</v>
      </c>
      <c r="C100" s="6" t="s">
        <v>386</v>
      </c>
      <c r="D100" s="7">
        <v>265</v>
      </c>
      <c r="E100" s="12" t="s">
        <v>172</v>
      </c>
      <c r="F100" s="13" t="s">
        <v>26</v>
      </c>
      <c r="G100" s="13">
        <v>5</v>
      </c>
      <c r="H100" s="6">
        <v>2000</v>
      </c>
      <c r="I100" s="6" t="s">
        <v>386</v>
      </c>
      <c r="J100" s="6" t="s">
        <v>383</v>
      </c>
      <c r="K100" s="6" t="s">
        <v>55</v>
      </c>
      <c r="L100" s="13"/>
      <c r="M100" s="13" t="s">
        <v>30</v>
      </c>
      <c r="N100" s="47">
        <v>46000</v>
      </c>
      <c r="O100" s="13"/>
      <c r="P100" s="37" t="s">
        <v>369</v>
      </c>
      <c r="Q100" s="6"/>
      <c r="R100" s="16"/>
      <c r="S100" s="10">
        <v>35817</v>
      </c>
      <c r="T100" s="10">
        <v>36182</v>
      </c>
      <c r="U100" s="16" t="s">
        <v>387</v>
      </c>
    </row>
    <row r="101" spans="1:21" x14ac:dyDescent="0.25">
      <c r="A101" s="6" t="s">
        <v>343</v>
      </c>
      <c r="B101" s="59" t="s">
        <v>365</v>
      </c>
      <c r="C101" s="6" t="s">
        <v>388</v>
      </c>
      <c r="D101" s="7">
        <v>165</v>
      </c>
      <c r="E101" s="12" t="s">
        <v>172</v>
      </c>
      <c r="F101" s="6" t="s">
        <v>26</v>
      </c>
      <c r="G101" s="13">
        <v>10</v>
      </c>
      <c r="H101" s="6">
        <v>1999</v>
      </c>
      <c r="I101" s="6" t="s">
        <v>389</v>
      </c>
      <c r="J101" s="6" t="s">
        <v>383</v>
      </c>
      <c r="K101" s="13" t="s">
        <v>55</v>
      </c>
      <c r="L101" s="13"/>
      <c r="M101" s="13" t="s">
        <v>67</v>
      </c>
      <c r="N101" s="47"/>
      <c r="O101" s="13" t="s">
        <v>390</v>
      </c>
      <c r="P101" s="78" t="s">
        <v>391</v>
      </c>
      <c r="Q101" s="6"/>
      <c r="R101" s="16"/>
      <c r="S101" s="10">
        <v>35817</v>
      </c>
      <c r="T101" s="10">
        <v>35817</v>
      </c>
      <c r="U101" s="16" t="s">
        <v>392</v>
      </c>
    </row>
    <row r="102" spans="1:21" x14ac:dyDescent="0.25">
      <c r="A102" s="6" t="s">
        <v>393</v>
      </c>
      <c r="B102" s="59" t="s">
        <v>365</v>
      </c>
      <c r="C102" s="6" t="s">
        <v>394</v>
      </c>
      <c r="D102" s="7">
        <v>265</v>
      </c>
      <c r="E102" s="12" t="s">
        <v>172</v>
      </c>
      <c r="F102" s="6" t="s">
        <v>26</v>
      </c>
      <c r="G102" s="13">
        <v>6</v>
      </c>
      <c r="H102" s="6">
        <v>2000</v>
      </c>
      <c r="I102" s="6" t="s">
        <v>395</v>
      </c>
      <c r="J102" s="6" t="s">
        <v>396</v>
      </c>
      <c r="K102" s="6" t="s">
        <v>55</v>
      </c>
      <c r="L102" s="13">
        <v>500</v>
      </c>
      <c r="M102" s="13"/>
      <c r="N102" s="47">
        <v>46000</v>
      </c>
      <c r="O102" s="13"/>
      <c r="P102" s="37" t="s">
        <v>369</v>
      </c>
      <c r="Q102" s="6"/>
      <c r="R102" s="16"/>
      <c r="S102" s="10">
        <v>35817</v>
      </c>
      <c r="T102" s="10">
        <v>35817</v>
      </c>
      <c r="U102" s="6" t="s">
        <v>397</v>
      </c>
    </row>
    <row r="103" spans="1:21" x14ac:dyDescent="0.25">
      <c r="A103" s="59" t="s">
        <v>47</v>
      </c>
      <c r="B103" s="59" t="s">
        <v>398</v>
      </c>
      <c r="C103" s="59" t="s">
        <v>399</v>
      </c>
      <c r="D103" s="60">
        <v>250</v>
      </c>
      <c r="E103" s="61" t="s">
        <v>172</v>
      </c>
      <c r="F103" s="28" t="s">
        <v>26</v>
      </c>
      <c r="G103" s="28">
        <v>6</v>
      </c>
      <c r="H103" s="28">
        <v>2000</v>
      </c>
      <c r="I103" s="28" t="s">
        <v>400</v>
      </c>
      <c r="J103" s="28" t="s">
        <v>401</v>
      </c>
      <c r="K103" s="28" t="s">
        <v>29</v>
      </c>
      <c r="L103" s="28"/>
      <c r="M103" s="59" t="s">
        <v>30</v>
      </c>
      <c r="N103" s="62"/>
      <c r="O103" s="28" t="s">
        <v>402</v>
      </c>
      <c r="P103" s="34"/>
      <c r="Q103" s="34"/>
      <c r="R103" s="34"/>
      <c r="S103" s="63"/>
      <c r="T103" s="63"/>
      <c r="U103" s="34" t="s">
        <v>403</v>
      </c>
    </row>
    <row r="104" spans="1:21" x14ac:dyDescent="0.25">
      <c r="A104" s="6" t="s">
        <v>405</v>
      </c>
      <c r="B104" s="6" t="s">
        <v>404</v>
      </c>
      <c r="C104" s="13" t="s">
        <v>406</v>
      </c>
      <c r="D104" s="7">
        <v>532</v>
      </c>
      <c r="E104" s="12" t="s">
        <v>172</v>
      </c>
      <c r="F104" s="6" t="s">
        <v>26</v>
      </c>
      <c r="G104" s="13">
        <v>5</v>
      </c>
      <c r="H104" s="6">
        <v>2000</v>
      </c>
      <c r="I104" s="13" t="s">
        <v>407</v>
      </c>
      <c r="J104" s="6" t="s">
        <v>408</v>
      </c>
      <c r="K104" s="6" t="s">
        <v>29</v>
      </c>
      <c r="L104" s="13"/>
      <c r="M104" s="6" t="s">
        <v>39</v>
      </c>
      <c r="N104" s="15"/>
      <c r="O104" s="6" t="s">
        <v>409</v>
      </c>
      <c r="P104" s="6" t="s">
        <v>410</v>
      </c>
      <c r="Q104" s="6" t="s">
        <v>411</v>
      </c>
      <c r="R104" s="6" t="s">
        <v>412</v>
      </c>
      <c r="S104" s="17"/>
      <c r="T104" s="17"/>
      <c r="U104" s="16"/>
    </row>
    <row r="105" spans="1:21" x14ac:dyDescent="0.25">
      <c r="A105" s="6" t="s">
        <v>413</v>
      </c>
      <c r="B105" s="6" t="s">
        <v>404</v>
      </c>
      <c r="C105" s="6" t="s">
        <v>414</v>
      </c>
      <c r="D105" s="7">
        <v>160</v>
      </c>
      <c r="E105" s="12" t="s">
        <v>25</v>
      </c>
      <c r="F105" s="6" t="s">
        <v>26</v>
      </c>
      <c r="G105" s="6">
        <v>9</v>
      </c>
      <c r="H105" s="6">
        <v>1999</v>
      </c>
      <c r="I105" s="19" t="s">
        <v>415</v>
      </c>
      <c r="J105" s="6" t="s">
        <v>416</v>
      </c>
      <c r="K105" s="6" t="s">
        <v>29</v>
      </c>
      <c r="L105" s="22">
        <v>50</v>
      </c>
      <c r="M105" s="19" t="s">
        <v>39</v>
      </c>
      <c r="N105" s="15"/>
      <c r="O105" s="13"/>
      <c r="P105" s="6"/>
      <c r="Q105" s="16"/>
      <c r="R105" s="16"/>
      <c r="S105" s="65">
        <v>36151</v>
      </c>
      <c r="T105" s="10">
        <v>36210</v>
      </c>
      <c r="U105" s="25" t="s">
        <v>417</v>
      </c>
    </row>
    <row r="106" spans="1:21" x14ac:dyDescent="0.25">
      <c r="A106" s="19" t="s">
        <v>418</v>
      </c>
      <c r="B106" s="6" t="s">
        <v>404</v>
      </c>
      <c r="C106" s="19" t="s">
        <v>419</v>
      </c>
      <c r="D106" s="20">
        <v>640</v>
      </c>
      <c r="E106" s="21" t="s">
        <v>25</v>
      </c>
      <c r="F106" s="19" t="s">
        <v>26</v>
      </c>
      <c r="G106" s="19">
        <v>5</v>
      </c>
      <c r="H106" s="19">
        <v>2000</v>
      </c>
      <c r="I106" s="19" t="s">
        <v>420</v>
      </c>
      <c r="J106" s="19" t="s">
        <v>416</v>
      </c>
      <c r="K106" s="19" t="s">
        <v>29</v>
      </c>
      <c r="L106" s="22"/>
      <c r="M106" s="19" t="s">
        <v>39</v>
      </c>
      <c r="N106" s="24"/>
      <c r="O106" s="22" t="s">
        <v>421</v>
      </c>
      <c r="P106" s="19" t="s">
        <v>213</v>
      </c>
      <c r="Q106" s="25"/>
      <c r="R106" s="25"/>
      <c r="S106" s="65">
        <v>36178</v>
      </c>
      <c r="T106" s="65">
        <v>36508</v>
      </c>
      <c r="U106" s="25" t="s">
        <v>422</v>
      </c>
    </row>
    <row r="107" spans="1:21" x14ac:dyDescent="0.25">
      <c r="A107" s="19" t="s">
        <v>423</v>
      </c>
      <c r="B107" s="6" t="s">
        <v>404</v>
      </c>
      <c r="C107" s="19" t="s">
        <v>424</v>
      </c>
      <c r="D107" s="20">
        <v>680</v>
      </c>
      <c r="E107" s="21" t="s">
        <v>25</v>
      </c>
      <c r="F107" s="19" t="s">
        <v>26</v>
      </c>
      <c r="G107" s="22">
        <v>6</v>
      </c>
      <c r="H107" s="19">
        <v>2000</v>
      </c>
      <c r="I107" s="19" t="s">
        <v>425</v>
      </c>
      <c r="J107" s="19" t="s">
        <v>416</v>
      </c>
      <c r="K107" s="19" t="s">
        <v>55</v>
      </c>
      <c r="L107" s="22">
        <v>230</v>
      </c>
      <c r="M107" s="19" t="s">
        <v>30</v>
      </c>
      <c r="N107" s="24"/>
      <c r="O107" s="22"/>
      <c r="P107" s="19" t="s">
        <v>426</v>
      </c>
      <c r="Q107" s="19"/>
      <c r="R107" s="19"/>
      <c r="S107" s="26">
        <v>36229</v>
      </c>
      <c r="T107" s="26">
        <v>36420</v>
      </c>
      <c r="U107" s="19" t="s">
        <v>427</v>
      </c>
    </row>
    <row r="108" spans="1:21" x14ac:dyDescent="0.25">
      <c r="A108" s="6" t="s">
        <v>428</v>
      </c>
      <c r="B108" s="6" t="s">
        <v>404</v>
      </c>
      <c r="C108" s="6" t="s">
        <v>429</v>
      </c>
      <c r="D108" s="7">
        <v>837</v>
      </c>
      <c r="E108" s="12" t="s">
        <v>172</v>
      </c>
      <c r="F108" s="6" t="s">
        <v>26</v>
      </c>
      <c r="G108" s="13">
        <v>6</v>
      </c>
      <c r="H108" s="13">
        <v>2000</v>
      </c>
      <c r="I108" s="6" t="s">
        <v>429</v>
      </c>
      <c r="J108" s="6" t="s">
        <v>430</v>
      </c>
      <c r="K108" s="6" t="s">
        <v>55</v>
      </c>
      <c r="L108" s="13"/>
      <c r="M108" s="6" t="s">
        <v>30</v>
      </c>
      <c r="N108" s="15"/>
      <c r="O108" s="13"/>
      <c r="P108" s="6" t="s">
        <v>431</v>
      </c>
      <c r="Q108" s="6" t="s">
        <v>432</v>
      </c>
      <c r="R108" s="16"/>
      <c r="S108" s="10">
        <v>35772</v>
      </c>
      <c r="T108" s="10">
        <v>36370</v>
      </c>
      <c r="U108" s="6" t="s">
        <v>433</v>
      </c>
    </row>
    <row r="109" spans="1:21" x14ac:dyDescent="0.25">
      <c r="A109" s="6" t="s">
        <v>413</v>
      </c>
      <c r="B109" s="6" t="s">
        <v>404</v>
      </c>
      <c r="C109" s="6" t="s">
        <v>434</v>
      </c>
      <c r="D109" s="7">
        <v>160</v>
      </c>
      <c r="E109" s="12" t="s">
        <v>53</v>
      </c>
      <c r="F109" s="6" t="s">
        <v>26</v>
      </c>
      <c r="G109" s="6">
        <v>6</v>
      </c>
      <c r="H109" s="6">
        <v>2000</v>
      </c>
      <c r="I109" s="6" t="s">
        <v>435</v>
      </c>
      <c r="J109" s="6" t="s">
        <v>436</v>
      </c>
      <c r="K109" s="6" t="s">
        <v>55</v>
      </c>
      <c r="L109" s="13"/>
      <c r="M109" s="6" t="s">
        <v>39</v>
      </c>
      <c r="N109" s="15"/>
      <c r="O109" s="13"/>
      <c r="P109" s="6" t="s">
        <v>437</v>
      </c>
      <c r="Q109" s="16"/>
      <c r="R109" s="16"/>
      <c r="S109" s="10">
        <v>36067</v>
      </c>
      <c r="T109" s="10">
        <v>36370</v>
      </c>
      <c r="U109" s="16" t="s">
        <v>438</v>
      </c>
    </row>
    <row r="110" spans="1:21" x14ac:dyDescent="0.25">
      <c r="A110" s="6" t="s">
        <v>413</v>
      </c>
      <c r="B110" s="6" t="s">
        <v>404</v>
      </c>
      <c r="C110" s="6" t="s">
        <v>439</v>
      </c>
      <c r="D110" s="7">
        <v>640</v>
      </c>
      <c r="E110" s="12" t="s">
        <v>53</v>
      </c>
      <c r="F110" s="6" t="s">
        <v>26</v>
      </c>
      <c r="G110" s="6">
        <v>6</v>
      </c>
      <c r="H110" s="6">
        <v>2000</v>
      </c>
      <c r="I110" s="6" t="s">
        <v>440</v>
      </c>
      <c r="J110" s="6" t="s">
        <v>436</v>
      </c>
      <c r="K110" s="6" t="s">
        <v>55</v>
      </c>
      <c r="L110" s="13"/>
      <c r="M110" s="6" t="s">
        <v>39</v>
      </c>
      <c r="N110" s="15"/>
      <c r="O110" s="13"/>
      <c r="P110" s="6" t="s">
        <v>437</v>
      </c>
      <c r="Q110" s="16"/>
      <c r="R110" s="16"/>
      <c r="S110" s="10">
        <v>36067</v>
      </c>
      <c r="T110" s="10">
        <v>36370</v>
      </c>
      <c r="U110" s="16" t="s">
        <v>438</v>
      </c>
    </row>
    <row r="111" spans="1:21" x14ac:dyDescent="0.25">
      <c r="A111" s="6" t="s">
        <v>413</v>
      </c>
      <c r="B111" s="6" t="s">
        <v>404</v>
      </c>
      <c r="C111" s="6" t="s">
        <v>441</v>
      </c>
      <c r="D111" s="7">
        <v>500</v>
      </c>
      <c r="E111" s="12" t="s">
        <v>53</v>
      </c>
      <c r="F111" s="6" t="s">
        <v>26</v>
      </c>
      <c r="G111" s="6">
        <v>6</v>
      </c>
      <c r="H111" s="6">
        <v>2000</v>
      </c>
      <c r="I111" s="6" t="s">
        <v>440</v>
      </c>
      <c r="J111" s="6" t="s">
        <v>436</v>
      </c>
      <c r="K111" s="6" t="s">
        <v>55</v>
      </c>
      <c r="L111" s="13">
        <v>130</v>
      </c>
      <c r="M111" s="6" t="s">
        <v>39</v>
      </c>
      <c r="N111" s="15"/>
      <c r="O111" s="13"/>
      <c r="P111" s="6" t="s">
        <v>442</v>
      </c>
      <c r="Q111" s="16"/>
      <c r="R111" s="16"/>
      <c r="S111" s="10">
        <v>35551</v>
      </c>
      <c r="T111" s="10">
        <v>36370</v>
      </c>
      <c r="U111" s="16" t="s">
        <v>443</v>
      </c>
    </row>
    <row r="112" spans="1:21" x14ac:dyDescent="0.25">
      <c r="A112" s="6" t="s">
        <v>47</v>
      </c>
      <c r="B112" s="6" t="s">
        <v>404</v>
      </c>
      <c r="C112" s="6" t="s">
        <v>444</v>
      </c>
      <c r="D112" s="7">
        <v>510</v>
      </c>
      <c r="E112" s="12" t="s">
        <v>25</v>
      </c>
      <c r="F112" s="6" t="s">
        <v>26</v>
      </c>
      <c r="G112" s="6">
        <v>6</v>
      </c>
      <c r="H112" s="6">
        <v>2000</v>
      </c>
      <c r="I112" s="6" t="s">
        <v>445</v>
      </c>
      <c r="J112" s="6" t="s">
        <v>446</v>
      </c>
      <c r="K112" s="6" t="s">
        <v>29</v>
      </c>
      <c r="L112" s="13"/>
      <c r="M112" s="6" t="s">
        <v>30</v>
      </c>
      <c r="N112" s="15"/>
      <c r="O112" s="13"/>
      <c r="P112" s="6"/>
      <c r="Q112" s="16"/>
      <c r="R112" s="16"/>
      <c r="S112" s="10"/>
      <c r="T112" s="10"/>
      <c r="U112" s="16"/>
    </row>
    <row r="113" spans="1:21" x14ac:dyDescent="0.25">
      <c r="A113" s="48" t="s">
        <v>405</v>
      </c>
      <c r="B113" s="6" t="s">
        <v>404</v>
      </c>
      <c r="C113" s="48" t="s">
        <v>447</v>
      </c>
      <c r="D113" s="49">
        <v>104</v>
      </c>
      <c r="E113" s="48" t="s">
        <v>64</v>
      </c>
      <c r="F113" s="48" t="s">
        <v>26</v>
      </c>
      <c r="G113" s="48"/>
      <c r="H113" s="48">
        <v>1999</v>
      </c>
      <c r="I113" s="48" t="s">
        <v>342</v>
      </c>
      <c r="J113" s="48" t="s">
        <v>408</v>
      </c>
      <c r="K113" s="48" t="s">
        <v>104</v>
      </c>
      <c r="L113" s="48"/>
      <c r="M113" s="48"/>
      <c r="N113" s="48"/>
      <c r="O113" s="48"/>
      <c r="P113" s="48"/>
      <c r="Q113" s="48"/>
      <c r="R113" s="48"/>
      <c r="S113" s="48"/>
      <c r="T113" s="48"/>
      <c r="U113" s="48"/>
    </row>
    <row r="114" spans="1:21" x14ac:dyDescent="0.25">
      <c r="A114" s="48" t="s">
        <v>405</v>
      </c>
      <c r="B114" s="6" t="s">
        <v>404</v>
      </c>
      <c r="C114" s="48" t="s">
        <v>448</v>
      </c>
      <c r="D114" s="49">
        <v>111</v>
      </c>
      <c r="E114" s="48" t="s">
        <v>64</v>
      </c>
      <c r="F114" s="48" t="s">
        <v>26</v>
      </c>
      <c r="G114" s="48"/>
      <c r="H114" s="48">
        <v>1999</v>
      </c>
      <c r="I114" s="48" t="s">
        <v>342</v>
      </c>
      <c r="J114" s="48" t="s">
        <v>408</v>
      </c>
      <c r="K114" s="48" t="s">
        <v>104</v>
      </c>
      <c r="L114" s="48"/>
      <c r="M114" s="48"/>
      <c r="N114" s="48"/>
      <c r="O114" s="48"/>
      <c r="P114" s="48"/>
      <c r="Q114" s="48"/>
      <c r="R114" s="48"/>
      <c r="S114" s="48"/>
      <c r="T114" s="48"/>
      <c r="U114" s="48"/>
    </row>
    <row r="115" spans="1:21" x14ac:dyDescent="0.25">
      <c r="A115" s="48" t="s">
        <v>449</v>
      </c>
      <c r="B115" s="6" t="s">
        <v>404</v>
      </c>
      <c r="C115" s="48" t="s">
        <v>450</v>
      </c>
      <c r="D115" s="49">
        <v>40</v>
      </c>
      <c r="E115" s="48" t="s">
        <v>64</v>
      </c>
      <c r="F115" s="48" t="s">
        <v>26</v>
      </c>
      <c r="G115" s="48"/>
      <c r="H115" s="48">
        <v>1999</v>
      </c>
      <c r="I115" s="48" t="s">
        <v>451</v>
      </c>
      <c r="J115" s="48" t="s">
        <v>408</v>
      </c>
      <c r="K115" s="48" t="s">
        <v>104</v>
      </c>
      <c r="L115" s="48"/>
      <c r="M115" s="48"/>
      <c r="N115" s="48"/>
      <c r="O115" s="48"/>
      <c r="P115" s="48"/>
      <c r="Q115" s="48"/>
      <c r="R115" s="48"/>
      <c r="S115" s="48"/>
      <c r="T115" s="48"/>
      <c r="U115" s="48"/>
    </row>
    <row r="116" spans="1:21" x14ac:dyDescent="0.25">
      <c r="A116" s="48" t="s">
        <v>452</v>
      </c>
      <c r="B116" s="6" t="s">
        <v>404</v>
      </c>
      <c r="C116" s="48" t="s">
        <v>453</v>
      </c>
      <c r="D116" s="49">
        <v>100</v>
      </c>
      <c r="E116" s="48" t="s">
        <v>25</v>
      </c>
      <c r="F116" s="48" t="s">
        <v>26</v>
      </c>
      <c r="G116" s="48"/>
      <c r="H116" s="48">
        <v>1999</v>
      </c>
      <c r="I116" s="48" t="s">
        <v>454</v>
      </c>
      <c r="J116" s="48" t="s">
        <v>408</v>
      </c>
      <c r="K116" s="48" t="s">
        <v>104</v>
      </c>
      <c r="L116" s="48"/>
      <c r="M116" s="48"/>
      <c r="N116" s="48"/>
      <c r="O116" s="48"/>
      <c r="P116" s="48"/>
      <c r="Q116" s="48"/>
      <c r="R116" s="48"/>
      <c r="S116" s="48"/>
      <c r="T116" s="48"/>
      <c r="U116" s="48"/>
    </row>
    <row r="117" spans="1:21" x14ac:dyDescent="0.25">
      <c r="A117" s="48" t="s">
        <v>455</v>
      </c>
      <c r="B117" s="6" t="s">
        <v>404</v>
      </c>
      <c r="C117" s="48" t="s">
        <v>415</v>
      </c>
      <c r="D117" s="49">
        <v>217</v>
      </c>
      <c r="E117" s="48" t="s">
        <v>53</v>
      </c>
      <c r="F117" s="48" t="s">
        <v>26</v>
      </c>
      <c r="G117" s="48"/>
      <c r="H117" s="48">
        <v>1999</v>
      </c>
      <c r="I117" s="48" t="s">
        <v>415</v>
      </c>
      <c r="J117" s="48" t="s">
        <v>416</v>
      </c>
      <c r="K117" s="48" t="s">
        <v>104</v>
      </c>
      <c r="L117" s="48"/>
      <c r="M117" s="48"/>
      <c r="N117" s="48"/>
      <c r="O117" s="48"/>
      <c r="P117" s="48"/>
      <c r="Q117" s="48"/>
      <c r="R117" s="48"/>
      <c r="S117" s="48"/>
      <c r="T117" s="48"/>
      <c r="U117" s="48"/>
    </row>
    <row r="118" spans="1:21" x14ac:dyDescent="0.25">
      <c r="A118" s="48" t="s">
        <v>47</v>
      </c>
      <c r="B118" s="6" t="s">
        <v>404</v>
      </c>
      <c r="C118" s="48" t="s">
        <v>456</v>
      </c>
      <c r="D118" s="49">
        <v>475</v>
      </c>
      <c r="E118" s="48" t="s">
        <v>53</v>
      </c>
      <c r="F118" s="48" t="s">
        <v>26</v>
      </c>
      <c r="G118" s="48"/>
      <c r="H118" s="48">
        <v>1999</v>
      </c>
      <c r="I118" s="48" t="s">
        <v>457</v>
      </c>
      <c r="J118" s="48" t="s">
        <v>430</v>
      </c>
      <c r="K118" s="48" t="s">
        <v>104</v>
      </c>
      <c r="L118" s="48"/>
      <c r="M118" s="48"/>
      <c r="N118" s="48"/>
      <c r="O118" s="48"/>
      <c r="P118" s="48"/>
      <c r="Q118" s="48"/>
      <c r="R118" s="48"/>
      <c r="S118" s="48"/>
      <c r="T118" s="48"/>
      <c r="U118" s="48"/>
    </row>
    <row r="119" spans="1:21" x14ac:dyDescent="0.25">
      <c r="A119" s="48" t="s">
        <v>47</v>
      </c>
      <c r="B119" s="6" t="s">
        <v>404</v>
      </c>
      <c r="C119" s="48" t="s">
        <v>458</v>
      </c>
      <c r="D119" s="49">
        <v>390</v>
      </c>
      <c r="E119" s="48" t="s">
        <v>53</v>
      </c>
      <c r="F119" s="48" t="s">
        <v>26</v>
      </c>
      <c r="G119" s="48"/>
      <c r="H119" s="48">
        <v>1999</v>
      </c>
      <c r="I119" s="48" t="s">
        <v>458</v>
      </c>
      <c r="J119" s="48" t="s">
        <v>430</v>
      </c>
      <c r="K119" s="48" t="s">
        <v>104</v>
      </c>
      <c r="L119" s="48"/>
      <c r="M119" s="48"/>
      <c r="N119" s="48"/>
      <c r="O119" s="48"/>
      <c r="P119" s="48"/>
      <c r="Q119" s="48"/>
      <c r="R119" s="48"/>
      <c r="S119" s="48"/>
      <c r="T119" s="48"/>
      <c r="U119" s="48"/>
    </row>
    <row r="120" spans="1:21" x14ac:dyDescent="0.25">
      <c r="A120" s="48" t="s">
        <v>413</v>
      </c>
      <c r="B120" s="6" t="s">
        <v>404</v>
      </c>
      <c r="C120" s="48" t="s">
        <v>434</v>
      </c>
      <c r="D120" s="49">
        <v>160</v>
      </c>
      <c r="E120" s="48" t="s">
        <v>53</v>
      </c>
      <c r="F120" s="48" t="s">
        <v>26</v>
      </c>
      <c r="G120" s="48"/>
      <c r="H120" s="48">
        <v>1999</v>
      </c>
      <c r="I120" s="48" t="s">
        <v>435</v>
      </c>
      <c r="J120" s="48" t="s">
        <v>436</v>
      </c>
      <c r="K120" s="48" t="s">
        <v>104</v>
      </c>
      <c r="L120" s="48"/>
      <c r="M120" s="48"/>
      <c r="N120" s="48"/>
      <c r="O120" s="48"/>
      <c r="P120" s="48"/>
      <c r="Q120" s="48"/>
      <c r="R120" s="48"/>
      <c r="S120" s="48"/>
      <c r="T120" s="48"/>
      <c r="U120" s="48"/>
    </row>
    <row r="121" spans="1:21" x14ac:dyDescent="0.25">
      <c r="A121" s="48" t="s">
        <v>47</v>
      </c>
      <c r="B121" s="6" t="s">
        <v>404</v>
      </c>
      <c r="C121" s="48" t="s">
        <v>459</v>
      </c>
      <c r="D121" s="49">
        <v>475</v>
      </c>
      <c r="E121" s="48" t="s">
        <v>53</v>
      </c>
      <c r="F121" s="48" t="s">
        <v>26</v>
      </c>
      <c r="G121" s="48"/>
      <c r="H121" s="48">
        <v>1999</v>
      </c>
      <c r="I121" s="48" t="s">
        <v>460</v>
      </c>
      <c r="J121" s="48" t="s">
        <v>446</v>
      </c>
      <c r="K121" s="48" t="s">
        <v>104</v>
      </c>
      <c r="L121" s="48"/>
      <c r="M121" s="48"/>
      <c r="N121" s="48"/>
      <c r="O121" s="48"/>
      <c r="P121" s="48"/>
      <c r="Q121" s="48"/>
      <c r="R121" s="48"/>
      <c r="S121" s="48"/>
      <c r="T121" s="48"/>
      <c r="U121" s="48"/>
    </row>
    <row r="122" spans="1:21" x14ac:dyDescent="0.25">
      <c r="A122" s="6" t="s">
        <v>462</v>
      </c>
      <c r="B122" s="6" t="s">
        <v>461</v>
      </c>
      <c r="C122" s="14" t="s">
        <v>463</v>
      </c>
      <c r="D122" s="7">
        <v>150</v>
      </c>
      <c r="E122" s="12" t="s">
        <v>25</v>
      </c>
      <c r="F122" s="6" t="s">
        <v>26</v>
      </c>
      <c r="G122" s="6">
        <v>6</v>
      </c>
      <c r="H122" s="6">
        <v>2000</v>
      </c>
      <c r="I122" s="6" t="s">
        <v>464</v>
      </c>
      <c r="J122" s="6" t="s">
        <v>465</v>
      </c>
      <c r="K122" s="6" t="s">
        <v>29</v>
      </c>
      <c r="L122" s="13">
        <v>80</v>
      </c>
      <c r="M122" s="6" t="s">
        <v>39</v>
      </c>
      <c r="N122" s="15"/>
      <c r="O122" s="13" t="s">
        <v>466</v>
      </c>
      <c r="P122" s="16" t="s">
        <v>213</v>
      </c>
      <c r="Q122" s="16"/>
      <c r="R122" s="16"/>
      <c r="S122" s="10">
        <v>36075</v>
      </c>
      <c r="T122" s="10">
        <v>36444</v>
      </c>
      <c r="U122" s="16" t="s">
        <v>467</v>
      </c>
    </row>
    <row r="123" spans="1:21" x14ac:dyDescent="0.25">
      <c r="A123" s="6" t="s">
        <v>468</v>
      </c>
      <c r="B123" s="6" t="s">
        <v>461</v>
      </c>
      <c r="C123" s="14" t="s">
        <v>469</v>
      </c>
      <c r="D123" s="7">
        <v>420</v>
      </c>
      <c r="E123" s="12" t="s">
        <v>25</v>
      </c>
      <c r="F123" s="6" t="s">
        <v>26</v>
      </c>
      <c r="G123" s="6">
        <v>6</v>
      </c>
      <c r="H123" s="6">
        <v>2000</v>
      </c>
      <c r="I123" s="6" t="s">
        <v>470</v>
      </c>
      <c r="J123" s="6" t="s">
        <v>471</v>
      </c>
      <c r="K123" s="6" t="s">
        <v>29</v>
      </c>
      <c r="L123" s="79">
        <v>250</v>
      </c>
      <c r="M123" s="6" t="s">
        <v>30</v>
      </c>
      <c r="N123" s="15"/>
      <c r="O123" s="13" t="s">
        <v>472</v>
      </c>
      <c r="P123" s="16" t="s">
        <v>272</v>
      </c>
      <c r="Q123" s="16"/>
      <c r="R123" s="16"/>
      <c r="S123" s="10">
        <v>36220</v>
      </c>
      <c r="T123" s="10">
        <v>36514</v>
      </c>
      <c r="U123" s="16" t="s">
        <v>473</v>
      </c>
    </row>
    <row r="124" spans="1:21" x14ac:dyDescent="0.25">
      <c r="A124" s="6" t="s">
        <v>197</v>
      </c>
      <c r="B124" s="6" t="s">
        <v>461</v>
      </c>
      <c r="C124" s="14" t="s">
        <v>474</v>
      </c>
      <c r="D124" s="7">
        <v>175</v>
      </c>
      <c r="E124" s="12" t="s">
        <v>25</v>
      </c>
      <c r="F124" s="6" t="s">
        <v>26</v>
      </c>
      <c r="G124" s="6">
        <v>6</v>
      </c>
      <c r="H124" s="6">
        <v>2000</v>
      </c>
      <c r="I124" s="6" t="s">
        <v>475</v>
      </c>
      <c r="J124" s="6" t="s">
        <v>471</v>
      </c>
      <c r="K124" s="6" t="s">
        <v>29</v>
      </c>
      <c r="L124" s="79">
        <v>50</v>
      </c>
      <c r="M124" s="6" t="s">
        <v>30</v>
      </c>
      <c r="N124" s="15"/>
      <c r="O124" s="13" t="s">
        <v>476</v>
      </c>
      <c r="P124" s="16" t="s">
        <v>68</v>
      </c>
      <c r="Q124" s="16"/>
      <c r="R124" s="16"/>
      <c r="S124" s="10">
        <v>36367</v>
      </c>
      <c r="T124" s="10">
        <v>36508</v>
      </c>
      <c r="U124" s="16" t="s">
        <v>477</v>
      </c>
    </row>
    <row r="125" spans="1:21" x14ac:dyDescent="0.25">
      <c r="A125" s="6" t="s">
        <v>478</v>
      </c>
      <c r="B125" s="6" t="s">
        <v>461</v>
      </c>
      <c r="C125" s="6" t="s">
        <v>479</v>
      </c>
      <c r="D125" s="7">
        <v>254</v>
      </c>
      <c r="E125" s="12" t="s">
        <v>172</v>
      </c>
      <c r="F125" s="6" t="s">
        <v>26</v>
      </c>
      <c r="G125" s="13">
        <v>6</v>
      </c>
      <c r="H125" s="6">
        <v>2000</v>
      </c>
      <c r="I125" s="6" t="s">
        <v>480</v>
      </c>
      <c r="J125" s="6" t="s">
        <v>303</v>
      </c>
      <c r="K125" s="6" t="s">
        <v>29</v>
      </c>
      <c r="L125" s="13"/>
      <c r="M125" s="6" t="s">
        <v>39</v>
      </c>
      <c r="N125" s="15"/>
      <c r="O125" s="13" t="s">
        <v>481</v>
      </c>
      <c r="P125" s="16" t="s">
        <v>482</v>
      </c>
      <c r="Q125" s="16"/>
      <c r="R125" s="16"/>
      <c r="S125" s="10">
        <v>36220</v>
      </c>
      <c r="T125" s="10">
        <v>36220</v>
      </c>
      <c r="U125" s="16" t="s">
        <v>483</v>
      </c>
    </row>
    <row r="126" spans="1:21" x14ac:dyDescent="0.25">
      <c r="A126" s="6" t="s">
        <v>484</v>
      </c>
      <c r="B126" s="6" t="s">
        <v>461</v>
      </c>
      <c r="C126" s="14" t="s">
        <v>485</v>
      </c>
      <c r="D126" s="7">
        <v>710</v>
      </c>
      <c r="E126" s="12" t="s">
        <v>25</v>
      </c>
      <c r="F126" s="6" t="s">
        <v>26</v>
      </c>
      <c r="G126" s="6">
        <v>6</v>
      </c>
      <c r="H126" s="6">
        <v>2000</v>
      </c>
      <c r="I126" s="6"/>
      <c r="J126" s="6"/>
      <c r="K126" s="6"/>
      <c r="L126" s="79"/>
      <c r="M126" s="6" t="s">
        <v>39</v>
      </c>
      <c r="N126" s="15"/>
      <c r="O126" s="13" t="s">
        <v>476</v>
      </c>
      <c r="P126" s="16"/>
      <c r="Q126" s="16"/>
      <c r="R126" s="16"/>
      <c r="S126" s="10">
        <v>36443</v>
      </c>
      <c r="T126" s="10"/>
      <c r="U126" s="16"/>
    </row>
    <row r="127" spans="1:21" x14ac:dyDescent="0.25">
      <c r="A127" s="6" t="s">
        <v>337</v>
      </c>
      <c r="B127" s="6" t="s">
        <v>461</v>
      </c>
      <c r="C127" s="6" t="s">
        <v>486</v>
      </c>
      <c r="D127" s="7">
        <v>530</v>
      </c>
      <c r="E127" s="12" t="s">
        <v>25</v>
      </c>
      <c r="F127" s="6" t="s">
        <v>26</v>
      </c>
      <c r="G127" s="6">
        <v>9</v>
      </c>
      <c r="H127" s="6">
        <v>2000</v>
      </c>
      <c r="I127" s="6" t="s">
        <v>487</v>
      </c>
      <c r="J127" s="6" t="s">
        <v>488</v>
      </c>
      <c r="K127" s="6" t="s">
        <v>55</v>
      </c>
      <c r="L127" s="79">
        <v>220</v>
      </c>
      <c r="M127" s="6" t="s">
        <v>39</v>
      </c>
      <c r="N127" s="15"/>
      <c r="O127" s="13" t="s">
        <v>489</v>
      </c>
      <c r="P127" s="16" t="s">
        <v>213</v>
      </c>
      <c r="Q127" s="6"/>
      <c r="R127" s="16"/>
      <c r="S127" s="10">
        <v>36096</v>
      </c>
      <c r="T127" s="10">
        <v>36370</v>
      </c>
      <c r="U127" s="6" t="s">
        <v>490</v>
      </c>
    </row>
    <row r="128" spans="1:21" x14ac:dyDescent="0.25">
      <c r="A128" s="6" t="s">
        <v>491</v>
      </c>
      <c r="B128" s="6" t="s">
        <v>461</v>
      </c>
      <c r="C128" s="6" t="s">
        <v>492</v>
      </c>
      <c r="D128" s="7">
        <v>150</v>
      </c>
      <c r="E128" s="12" t="s">
        <v>64</v>
      </c>
      <c r="F128" s="6" t="s">
        <v>26</v>
      </c>
      <c r="G128" s="13">
        <v>8</v>
      </c>
      <c r="H128" s="6">
        <v>1999</v>
      </c>
      <c r="I128" s="13"/>
      <c r="J128" s="6" t="s">
        <v>471</v>
      </c>
      <c r="K128" s="6" t="s">
        <v>55</v>
      </c>
      <c r="L128" s="13"/>
      <c r="M128" s="6" t="s">
        <v>67</v>
      </c>
      <c r="N128" s="15"/>
      <c r="O128" s="13"/>
      <c r="P128" s="6" t="s">
        <v>277</v>
      </c>
      <c r="Q128" s="16"/>
      <c r="R128" s="16"/>
      <c r="S128" s="17"/>
      <c r="T128" s="17"/>
      <c r="U128" s="16"/>
    </row>
    <row r="129" spans="1:21" x14ac:dyDescent="0.25">
      <c r="A129" s="48" t="s">
        <v>337</v>
      </c>
      <c r="B129" s="6" t="s">
        <v>461</v>
      </c>
      <c r="C129" s="48" t="s">
        <v>493</v>
      </c>
      <c r="D129" s="49">
        <v>100</v>
      </c>
      <c r="E129" s="48" t="s">
        <v>53</v>
      </c>
      <c r="F129" s="48" t="s">
        <v>26</v>
      </c>
      <c r="G129" s="48"/>
      <c r="H129" s="48">
        <v>1999</v>
      </c>
      <c r="I129" s="48" t="s">
        <v>494</v>
      </c>
      <c r="J129" s="48" t="s">
        <v>303</v>
      </c>
      <c r="K129" s="48"/>
      <c r="L129" s="48"/>
      <c r="M129" s="48"/>
      <c r="N129" s="48"/>
      <c r="O129" s="48"/>
      <c r="P129" s="48"/>
      <c r="Q129" s="48"/>
      <c r="R129" s="48"/>
      <c r="S129" s="48"/>
      <c r="T129" s="48"/>
      <c r="U129" s="48"/>
    </row>
    <row r="130" spans="1:21" x14ac:dyDescent="0.25">
      <c r="A130" s="48" t="s">
        <v>337</v>
      </c>
      <c r="B130" s="6" t="s">
        <v>461</v>
      </c>
      <c r="C130" s="48" t="s">
        <v>495</v>
      </c>
      <c r="D130" s="49">
        <v>250</v>
      </c>
      <c r="E130" s="48" t="s">
        <v>172</v>
      </c>
      <c r="F130" s="48" t="s">
        <v>26</v>
      </c>
      <c r="G130" s="48"/>
      <c r="H130" s="48">
        <v>1999</v>
      </c>
      <c r="I130" s="48" t="s">
        <v>495</v>
      </c>
      <c r="J130" s="48" t="s">
        <v>303</v>
      </c>
      <c r="K130" s="48"/>
      <c r="L130" s="48"/>
      <c r="M130" s="48"/>
      <c r="N130" s="48"/>
      <c r="O130" s="48"/>
      <c r="P130" s="48"/>
      <c r="Q130" s="48"/>
      <c r="R130" s="48"/>
      <c r="S130" s="48"/>
      <c r="T130" s="48"/>
      <c r="U130" s="48"/>
    </row>
    <row r="131" spans="1:21" x14ac:dyDescent="0.25">
      <c r="A131" s="48" t="s">
        <v>496</v>
      </c>
      <c r="B131" s="6" t="s">
        <v>461</v>
      </c>
      <c r="C131" s="48" t="s">
        <v>497</v>
      </c>
      <c r="D131" s="49">
        <v>70</v>
      </c>
      <c r="E131" s="48" t="s">
        <v>25</v>
      </c>
      <c r="F131" s="48" t="s">
        <v>26</v>
      </c>
      <c r="G131" s="48"/>
      <c r="H131" s="48">
        <v>1999</v>
      </c>
      <c r="I131" s="48" t="s">
        <v>498</v>
      </c>
      <c r="J131" s="48" t="s">
        <v>499</v>
      </c>
      <c r="K131" s="48"/>
      <c r="L131" s="48"/>
      <c r="M131" s="48"/>
      <c r="N131" s="48"/>
      <c r="O131" s="48"/>
      <c r="P131" s="48"/>
      <c r="Q131" s="48"/>
      <c r="R131" s="48"/>
      <c r="S131" s="48"/>
      <c r="T131" s="48"/>
      <c r="U131" s="48"/>
    </row>
    <row r="132" spans="1:21" x14ac:dyDescent="0.25">
      <c r="D132" s="73">
        <f>SUM(D3:D131)</f>
        <v>29516.125</v>
      </c>
      <c r="E132" t="s">
        <v>501</v>
      </c>
    </row>
  </sheetData>
  <hyperlinks>
    <hyperlink ref="P14" r:id="rId1"/>
    <hyperlink ref="P76" r:id="rId2" display="http://www.usgen.com/annual97/AR_development.html"/>
    <hyperlink ref="P103" r:id="rId3" display="http://www.usgen.com/fact/athens/athens.htm"/>
  </hyperlinks>
  <pageMargins left="0.75" right="0.75" top="1" bottom="1" header="0.5" footer="0.5"/>
  <pageSetup orientation="portrait" r:id="rId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07"/>
  <sheetViews>
    <sheetView topLeftCell="A191" workbookViewId="0">
      <selection activeCell="C207" activeCellId="10" sqref="C69 C45 C66 C78 C90 C125 C137 C153 C162 C189 C207"/>
    </sheetView>
  </sheetViews>
  <sheetFormatPr defaultRowHeight="13.2" x14ac:dyDescent="0.25"/>
  <cols>
    <col min="1" max="1" width="24.88671875" customWidth="1"/>
    <col min="2" max="2" width="25.109375" bestFit="1" customWidth="1"/>
    <col min="3" max="3" width="7.44140625" customWidth="1"/>
    <col min="4" max="4" width="6" customWidth="1"/>
    <col min="5" max="5" width="5.44140625" customWidth="1"/>
    <col min="6" max="6" width="4.33203125" customWidth="1"/>
    <col min="7" max="7" width="5.5546875" bestFit="1" customWidth="1"/>
    <col min="8" max="8" width="17.88671875" bestFit="1" customWidth="1"/>
    <col min="9" max="9" width="5.6640625" bestFit="1" customWidth="1"/>
    <col min="10" max="10" width="10.109375" bestFit="1" customWidth="1"/>
    <col min="11" max="11" width="6.5546875" bestFit="1" customWidth="1"/>
    <col min="12" max="12" width="10.109375" hidden="1" customWidth="1"/>
    <col min="14" max="14" width="0" hidden="1" customWidth="1"/>
    <col min="15" max="15" width="17.5546875" bestFit="1" customWidth="1"/>
    <col min="16" max="16" width="163.109375" hidden="1" customWidth="1"/>
    <col min="17" max="20" width="0" hidden="1" customWidth="1"/>
    <col min="21" max="21" width="221.5546875" bestFit="1" customWidth="1"/>
  </cols>
  <sheetData>
    <row r="1" spans="1:21" x14ac:dyDescent="0.25">
      <c r="A1" s="1" t="s">
        <v>0</v>
      </c>
    </row>
    <row r="2" spans="1:21" x14ac:dyDescent="0.25">
      <c r="A2" s="1" t="s">
        <v>1</v>
      </c>
    </row>
    <row r="3" spans="1:21" x14ac:dyDescent="0.25">
      <c r="A3" s="1"/>
    </row>
    <row r="4" spans="1:21" x14ac:dyDescent="0.25">
      <c r="A4" s="2" t="s">
        <v>2</v>
      </c>
      <c r="B4" s="2" t="s">
        <v>3</v>
      </c>
      <c r="C4" s="3" t="s">
        <v>4</v>
      </c>
      <c r="D4" s="4" t="s">
        <v>5</v>
      </c>
      <c r="E4" s="2" t="s">
        <v>6</v>
      </c>
      <c r="F4" s="2" t="s">
        <v>7</v>
      </c>
      <c r="G4" s="2" t="s">
        <v>8</v>
      </c>
      <c r="H4" s="2" t="s">
        <v>9</v>
      </c>
      <c r="I4" s="2" t="s">
        <v>10</v>
      </c>
      <c r="J4" s="2" t="s">
        <v>11</v>
      </c>
      <c r="K4" s="2" t="s">
        <v>12</v>
      </c>
      <c r="L4" s="2" t="s">
        <v>13</v>
      </c>
      <c r="M4" s="2" t="s">
        <v>14</v>
      </c>
      <c r="N4" s="2" t="s">
        <v>15</v>
      </c>
      <c r="O4" s="2" t="s">
        <v>16</v>
      </c>
      <c r="P4" s="2" t="s">
        <v>17</v>
      </c>
      <c r="Q4" s="2" t="s">
        <v>18</v>
      </c>
      <c r="R4" s="2" t="s">
        <v>19</v>
      </c>
      <c r="S4" s="5" t="s">
        <v>20</v>
      </c>
      <c r="T4" s="5" t="s">
        <v>21</v>
      </c>
      <c r="U4" s="2" t="s">
        <v>22</v>
      </c>
    </row>
    <row r="5" spans="1:21" x14ac:dyDescent="0.25">
      <c r="A5" s="6" t="s">
        <v>23</v>
      </c>
      <c r="B5" s="6" t="s">
        <v>24</v>
      </c>
      <c r="C5" s="7">
        <v>400</v>
      </c>
      <c r="D5" s="8" t="s">
        <v>25</v>
      </c>
      <c r="E5" s="6" t="s">
        <v>26</v>
      </c>
      <c r="F5" s="6">
        <v>6</v>
      </c>
      <c r="G5" s="6">
        <v>2000</v>
      </c>
      <c r="H5" s="6" t="s">
        <v>27</v>
      </c>
      <c r="I5" s="6" t="s">
        <v>28</v>
      </c>
      <c r="J5" s="6" t="s">
        <v>0</v>
      </c>
      <c r="K5" s="6" t="s">
        <v>29</v>
      </c>
      <c r="L5" s="6"/>
      <c r="M5" s="6" t="s">
        <v>30</v>
      </c>
      <c r="N5" s="6"/>
      <c r="O5" s="6" t="s">
        <v>31</v>
      </c>
      <c r="P5" s="6" t="s">
        <v>32</v>
      </c>
      <c r="Q5" s="9" t="s">
        <v>33</v>
      </c>
      <c r="R5" s="6" t="s">
        <v>34</v>
      </c>
      <c r="S5" s="10">
        <v>36180</v>
      </c>
      <c r="T5" s="10">
        <v>36381</v>
      </c>
      <c r="U5" s="6" t="s">
        <v>35</v>
      </c>
    </row>
    <row r="6" spans="1:21" x14ac:dyDescent="0.25">
      <c r="A6" s="6" t="s">
        <v>36</v>
      </c>
      <c r="B6" s="6" t="s">
        <v>37</v>
      </c>
      <c r="C6" s="7">
        <v>135</v>
      </c>
      <c r="D6" s="8" t="s">
        <v>25</v>
      </c>
      <c r="E6" s="6" t="s">
        <v>26</v>
      </c>
      <c r="F6" s="6">
        <v>6</v>
      </c>
      <c r="G6" s="6">
        <v>2000</v>
      </c>
      <c r="H6" s="6" t="s">
        <v>38</v>
      </c>
      <c r="I6" s="6" t="s">
        <v>28</v>
      </c>
      <c r="J6" s="6" t="s">
        <v>0</v>
      </c>
      <c r="K6" s="6" t="s">
        <v>29</v>
      </c>
      <c r="L6" s="6">
        <v>64</v>
      </c>
      <c r="M6" s="6" t="s">
        <v>39</v>
      </c>
      <c r="N6" s="6"/>
      <c r="O6" s="6" t="s">
        <v>36</v>
      </c>
      <c r="P6" s="6"/>
      <c r="Q6" s="9"/>
      <c r="R6" s="6"/>
      <c r="S6" s="10">
        <v>36420</v>
      </c>
      <c r="T6" s="10">
        <v>36430</v>
      </c>
      <c r="U6" s="6" t="s">
        <v>40</v>
      </c>
    </row>
    <row r="7" spans="1:21" x14ac:dyDescent="0.25">
      <c r="A7" s="6" t="s">
        <v>41</v>
      </c>
      <c r="B7" s="6" t="s">
        <v>42</v>
      </c>
      <c r="C7" s="7">
        <v>640</v>
      </c>
      <c r="D7" s="8" t="s">
        <v>25</v>
      </c>
      <c r="E7" s="6" t="s">
        <v>26</v>
      </c>
      <c r="F7" s="6">
        <v>6</v>
      </c>
      <c r="G7" s="6">
        <v>2000</v>
      </c>
      <c r="H7" s="6" t="s">
        <v>43</v>
      </c>
      <c r="I7" s="6" t="s">
        <v>28</v>
      </c>
      <c r="J7" s="6" t="s">
        <v>0</v>
      </c>
      <c r="K7" s="6" t="s">
        <v>29</v>
      </c>
      <c r="L7" s="6"/>
      <c r="M7" s="6"/>
      <c r="N7" s="6"/>
      <c r="O7" s="6"/>
      <c r="P7" s="6"/>
      <c r="Q7" s="9" t="s">
        <v>44</v>
      </c>
      <c r="R7" s="6" t="s">
        <v>45</v>
      </c>
      <c r="S7" s="10">
        <v>36220</v>
      </c>
      <c r="T7" s="10">
        <v>36332</v>
      </c>
      <c r="U7" s="11" t="s">
        <v>46</v>
      </c>
    </row>
    <row r="8" spans="1:21" x14ac:dyDescent="0.25">
      <c r="A8" s="6" t="s">
        <v>47</v>
      </c>
      <c r="B8" s="6" t="s">
        <v>48</v>
      </c>
      <c r="C8" s="7">
        <v>514</v>
      </c>
      <c r="D8" s="12" t="s">
        <v>25</v>
      </c>
      <c r="E8" s="6" t="s">
        <v>26</v>
      </c>
      <c r="F8" s="13">
        <v>6</v>
      </c>
      <c r="G8" s="6">
        <v>2000</v>
      </c>
      <c r="H8" s="14" t="s">
        <v>49</v>
      </c>
      <c r="I8" s="6" t="s">
        <v>28</v>
      </c>
      <c r="J8" s="6" t="s">
        <v>0</v>
      </c>
      <c r="K8" s="6" t="s">
        <v>29</v>
      </c>
      <c r="L8" s="13"/>
      <c r="M8" s="6" t="s">
        <v>30</v>
      </c>
      <c r="N8" s="15"/>
      <c r="O8" s="6"/>
      <c r="P8" s="6"/>
      <c r="Q8" s="16"/>
      <c r="R8" s="16"/>
      <c r="S8" s="10">
        <v>36185</v>
      </c>
      <c r="T8" s="17">
        <v>36369</v>
      </c>
      <c r="U8" s="10" t="s">
        <v>50</v>
      </c>
    </row>
    <row r="9" spans="1:21" x14ac:dyDescent="0.25">
      <c r="A9" s="6" t="s">
        <v>51</v>
      </c>
      <c r="B9" s="6" t="s">
        <v>52</v>
      </c>
      <c r="C9" s="7">
        <v>240</v>
      </c>
      <c r="D9" s="8" t="s">
        <v>53</v>
      </c>
      <c r="E9" s="6" t="s">
        <v>26</v>
      </c>
      <c r="F9" s="6">
        <v>6</v>
      </c>
      <c r="G9" s="6">
        <v>2000</v>
      </c>
      <c r="H9" s="6" t="s">
        <v>54</v>
      </c>
      <c r="I9" s="6" t="s">
        <v>28</v>
      </c>
      <c r="J9" s="6" t="s">
        <v>0</v>
      </c>
      <c r="K9" s="6" t="s">
        <v>55</v>
      </c>
      <c r="L9" s="6">
        <v>30</v>
      </c>
      <c r="M9" s="6" t="s">
        <v>30</v>
      </c>
      <c r="N9" s="6"/>
      <c r="O9" s="6"/>
      <c r="P9" s="6"/>
      <c r="Q9" s="6"/>
      <c r="R9" s="6"/>
      <c r="S9" s="10">
        <v>36150</v>
      </c>
      <c r="T9" s="10">
        <v>36515</v>
      </c>
      <c r="U9" s="18" t="s">
        <v>56</v>
      </c>
    </row>
    <row r="10" spans="1:21" x14ac:dyDescent="0.25">
      <c r="A10" s="19" t="s">
        <v>57</v>
      </c>
      <c r="B10" s="19" t="s">
        <v>58</v>
      </c>
      <c r="C10" s="20">
        <v>110</v>
      </c>
      <c r="D10" s="21" t="s">
        <v>53</v>
      </c>
      <c r="E10" s="19" t="s">
        <v>26</v>
      </c>
      <c r="F10" s="22">
        <v>6</v>
      </c>
      <c r="G10" s="19">
        <v>2000</v>
      </c>
      <c r="H10" s="23" t="s">
        <v>59</v>
      </c>
      <c r="I10" s="19" t="s">
        <v>60</v>
      </c>
      <c r="J10" s="19" t="s">
        <v>0</v>
      </c>
      <c r="K10" s="19" t="s">
        <v>55</v>
      </c>
      <c r="L10" s="22"/>
      <c r="M10" s="19" t="s">
        <v>39</v>
      </c>
      <c r="N10" s="24"/>
      <c r="O10" s="19"/>
      <c r="P10" s="19"/>
      <c r="Q10" s="25"/>
      <c r="R10" s="25"/>
      <c r="S10" s="26">
        <v>36199</v>
      </c>
      <c r="T10" s="26">
        <v>36339</v>
      </c>
      <c r="U10" s="27" t="s">
        <v>61</v>
      </c>
    </row>
    <row r="11" spans="1:21" x14ac:dyDescent="0.25">
      <c r="A11" s="6" t="s">
        <v>62</v>
      </c>
      <c r="B11" s="6" t="s">
        <v>63</v>
      </c>
      <c r="C11" s="7">
        <v>60</v>
      </c>
      <c r="D11" s="12" t="s">
        <v>64</v>
      </c>
      <c r="E11" s="6" t="s">
        <v>26</v>
      </c>
      <c r="F11" s="13">
        <v>12</v>
      </c>
      <c r="G11" s="6">
        <v>2000</v>
      </c>
      <c r="H11" s="14" t="s">
        <v>65</v>
      </c>
      <c r="I11" s="6" t="s">
        <v>66</v>
      </c>
      <c r="J11" s="6" t="s">
        <v>0</v>
      </c>
      <c r="K11" s="6" t="s">
        <v>29</v>
      </c>
      <c r="L11" s="13"/>
      <c r="M11" s="6" t="s">
        <v>67</v>
      </c>
      <c r="N11" s="15"/>
      <c r="O11" s="6"/>
      <c r="P11" s="6" t="s">
        <v>68</v>
      </c>
      <c r="Q11" s="16"/>
      <c r="R11" s="16"/>
      <c r="S11" s="10">
        <v>36137</v>
      </c>
      <c r="T11" s="10">
        <v>36137</v>
      </c>
      <c r="U11" s="11"/>
    </row>
    <row r="12" spans="1:21" x14ac:dyDescent="0.25">
      <c r="A12" s="6" t="s">
        <v>69</v>
      </c>
      <c r="B12" s="6" t="s">
        <v>70</v>
      </c>
      <c r="C12" s="7">
        <v>80</v>
      </c>
      <c r="D12" s="12"/>
      <c r="E12" s="6" t="s">
        <v>26</v>
      </c>
      <c r="F12" s="13">
        <v>6</v>
      </c>
      <c r="G12" s="6">
        <v>2000</v>
      </c>
      <c r="H12" s="13" t="s">
        <v>71</v>
      </c>
      <c r="I12" s="6" t="s">
        <v>66</v>
      </c>
      <c r="J12" s="6" t="s">
        <v>0</v>
      </c>
      <c r="K12" s="6" t="s">
        <v>29</v>
      </c>
      <c r="L12" s="13"/>
      <c r="M12" s="6"/>
      <c r="N12" s="15"/>
      <c r="O12" s="13"/>
      <c r="P12" s="16" t="s">
        <v>72</v>
      </c>
      <c r="Q12" s="16"/>
      <c r="R12" s="16"/>
      <c r="S12" s="10">
        <v>36097</v>
      </c>
      <c r="T12" s="10">
        <v>36097</v>
      </c>
      <c r="U12" s="11" t="s">
        <v>73</v>
      </c>
    </row>
    <row r="13" spans="1:21" x14ac:dyDescent="0.25">
      <c r="A13" s="19" t="s">
        <v>74</v>
      </c>
      <c r="B13" s="19" t="s">
        <v>75</v>
      </c>
      <c r="C13" s="20">
        <v>35</v>
      </c>
      <c r="D13" s="21" t="s">
        <v>76</v>
      </c>
      <c r="E13" s="19" t="s">
        <v>77</v>
      </c>
      <c r="F13" s="19">
        <v>6</v>
      </c>
      <c r="G13" s="19">
        <v>2000</v>
      </c>
      <c r="H13" s="19" t="s">
        <v>78</v>
      </c>
      <c r="I13" s="28" t="s">
        <v>79</v>
      </c>
      <c r="J13" s="28" t="s">
        <v>0</v>
      </c>
      <c r="K13" s="28" t="s">
        <v>29</v>
      </c>
      <c r="L13" s="22"/>
      <c r="M13" s="22" t="s">
        <v>39</v>
      </c>
      <c r="N13" s="29"/>
      <c r="O13" s="13" t="s">
        <v>80</v>
      </c>
      <c r="P13" s="13" t="s">
        <v>80</v>
      </c>
      <c r="Q13" s="30"/>
      <c r="R13" s="19"/>
      <c r="S13" s="26">
        <v>36312</v>
      </c>
      <c r="T13" s="26"/>
      <c r="U13" s="19" t="s">
        <v>81</v>
      </c>
    </row>
    <row r="14" spans="1:21" x14ac:dyDescent="0.25">
      <c r="A14" s="28" t="s">
        <v>36</v>
      </c>
      <c r="B14" s="28" t="s">
        <v>82</v>
      </c>
      <c r="C14" s="31">
        <v>0</v>
      </c>
      <c r="D14" s="32" t="s">
        <v>53</v>
      </c>
      <c r="E14" s="28" t="s">
        <v>26</v>
      </c>
      <c r="F14" s="28">
        <v>4</v>
      </c>
      <c r="G14" s="33">
        <v>2000</v>
      </c>
      <c r="H14" s="28"/>
      <c r="I14" s="28" t="s">
        <v>79</v>
      </c>
      <c r="J14" s="28" t="s">
        <v>0</v>
      </c>
      <c r="K14" s="28" t="s">
        <v>29</v>
      </c>
      <c r="L14" s="28"/>
      <c r="M14" s="28"/>
      <c r="N14" s="28"/>
      <c r="O14" s="28"/>
      <c r="P14" s="34"/>
      <c r="Q14" s="34"/>
      <c r="R14" s="34"/>
      <c r="S14" s="35">
        <v>36383</v>
      </c>
      <c r="T14" s="35"/>
      <c r="U14" s="18" t="s">
        <v>83</v>
      </c>
    </row>
    <row r="15" spans="1:21" x14ac:dyDescent="0.25">
      <c r="A15" s="6" t="s">
        <v>84</v>
      </c>
      <c r="B15" s="6" t="s">
        <v>85</v>
      </c>
      <c r="C15" s="7">
        <v>225</v>
      </c>
      <c r="D15" s="12" t="s">
        <v>53</v>
      </c>
      <c r="E15" s="6" t="s">
        <v>26</v>
      </c>
      <c r="F15" s="13">
        <v>6</v>
      </c>
      <c r="G15" s="6">
        <v>2000</v>
      </c>
      <c r="H15" s="14" t="s">
        <v>86</v>
      </c>
      <c r="I15" s="6" t="s">
        <v>79</v>
      </c>
      <c r="J15" s="6" t="s">
        <v>0</v>
      </c>
      <c r="K15" s="6" t="s">
        <v>29</v>
      </c>
      <c r="L15" s="13">
        <v>80</v>
      </c>
      <c r="M15" s="6" t="s">
        <v>39</v>
      </c>
      <c r="N15" s="15"/>
      <c r="O15" s="6" t="s">
        <v>87</v>
      </c>
      <c r="P15" s="6" t="s">
        <v>88</v>
      </c>
      <c r="Q15" s="36"/>
      <c r="R15" s="36"/>
      <c r="S15" s="10">
        <v>36402</v>
      </c>
      <c r="T15" s="10"/>
      <c r="U15" s="11" t="s">
        <v>89</v>
      </c>
    </row>
    <row r="16" spans="1:21" x14ac:dyDescent="0.25">
      <c r="A16" s="6" t="s">
        <v>41</v>
      </c>
      <c r="B16" s="6" t="s">
        <v>90</v>
      </c>
      <c r="C16" s="7">
        <v>640</v>
      </c>
      <c r="D16" s="12" t="s">
        <v>25</v>
      </c>
      <c r="E16" s="6" t="s">
        <v>26</v>
      </c>
      <c r="F16" s="13">
        <v>6</v>
      </c>
      <c r="G16" s="6">
        <v>2000</v>
      </c>
      <c r="H16" s="14" t="s">
        <v>91</v>
      </c>
      <c r="I16" s="6" t="s">
        <v>79</v>
      </c>
      <c r="J16" s="6" t="s">
        <v>0</v>
      </c>
      <c r="K16" s="6" t="s">
        <v>55</v>
      </c>
      <c r="L16" s="13">
        <v>200</v>
      </c>
      <c r="M16" s="6" t="s">
        <v>30</v>
      </c>
      <c r="N16" s="15"/>
      <c r="O16" s="6"/>
      <c r="P16" s="37" t="s">
        <v>92</v>
      </c>
      <c r="Q16" s="36"/>
      <c r="R16" s="36"/>
      <c r="S16" s="10">
        <v>36136</v>
      </c>
      <c r="T16" s="10">
        <v>365061</v>
      </c>
      <c r="U16" t="s">
        <v>93</v>
      </c>
    </row>
    <row r="17" spans="1:256" x14ac:dyDescent="0.25">
      <c r="A17" s="38" t="s">
        <v>94</v>
      </c>
      <c r="B17" s="38" t="s">
        <v>95</v>
      </c>
      <c r="C17" s="31">
        <v>390</v>
      </c>
      <c r="D17" s="39" t="s">
        <v>53</v>
      </c>
      <c r="E17" s="28" t="s">
        <v>26</v>
      </c>
      <c r="F17" s="28">
        <v>6</v>
      </c>
      <c r="G17" s="33">
        <v>2000</v>
      </c>
      <c r="H17" s="38" t="s">
        <v>96</v>
      </c>
      <c r="I17" s="28" t="s">
        <v>79</v>
      </c>
      <c r="J17" s="28" t="s">
        <v>0</v>
      </c>
      <c r="K17" s="28" t="s">
        <v>29</v>
      </c>
      <c r="L17" s="28">
        <v>75</v>
      </c>
      <c r="M17" s="28"/>
      <c r="N17" s="28"/>
      <c r="O17" s="28" t="s">
        <v>97</v>
      </c>
      <c r="P17" s="40" t="s">
        <v>98</v>
      </c>
      <c r="Q17" s="18"/>
      <c r="R17" s="18"/>
      <c r="S17" s="35"/>
      <c r="T17" s="35">
        <v>36389</v>
      </c>
      <c r="U17" s="18" t="s">
        <v>99</v>
      </c>
    </row>
    <row r="18" spans="1:256" x14ac:dyDescent="0.25">
      <c r="A18" s="41" t="s">
        <v>100</v>
      </c>
      <c r="B18" s="41" t="s">
        <v>101</v>
      </c>
      <c r="C18" s="31">
        <v>88</v>
      </c>
      <c r="D18" s="42" t="s">
        <v>25</v>
      </c>
      <c r="E18" s="28" t="s">
        <v>26</v>
      </c>
      <c r="F18" s="28">
        <v>12</v>
      </c>
      <c r="G18" s="43">
        <v>1999</v>
      </c>
      <c r="H18" s="6" t="s">
        <v>102</v>
      </c>
      <c r="I18" s="28" t="s">
        <v>103</v>
      </c>
      <c r="J18" s="28" t="s">
        <v>0</v>
      </c>
      <c r="K18" s="44" t="s">
        <v>104</v>
      </c>
      <c r="L18" s="44">
        <v>37</v>
      </c>
      <c r="M18" s="44" t="s">
        <v>39</v>
      </c>
      <c r="N18" s="44"/>
      <c r="O18" s="44" t="s">
        <v>105</v>
      </c>
      <c r="P18" s="44"/>
      <c r="Q18" s="44"/>
      <c r="R18" s="44"/>
      <c r="S18" s="45">
        <v>36290</v>
      </c>
      <c r="T18" s="45"/>
      <c r="U18" s="46" t="s">
        <v>106</v>
      </c>
    </row>
    <row r="19" spans="1:256" x14ac:dyDescent="0.25">
      <c r="A19" s="28" t="s">
        <v>107</v>
      </c>
      <c r="B19" s="28" t="s">
        <v>107</v>
      </c>
      <c r="C19" s="31">
        <v>16</v>
      </c>
      <c r="D19" s="32"/>
      <c r="E19" s="28" t="s">
        <v>108</v>
      </c>
      <c r="F19" s="28">
        <v>8</v>
      </c>
      <c r="G19" s="33">
        <v>1999</v>
      </c>
      <c r="H19" s="28"/>
      <c r="I19" s="6" t="s">
        <v>109</v>
      </c>
      <c r="J19" s="6" t="s">
        <v>0</v>
      </c>
      <c r="K19" s="6" t="s">
        <v>55</v>
      </c>
      <c r="L19" s="13">
        <v>50</v>
      </c>
      <c r="M19" s="13" t="s">
        <v>39</v>
      </c>
      <c r="N19" s="47"/>
      <c r="O19" s="13"/>
      <c r="P19" s="6" t="s">
        <v>110</v>
      </c>
      <c r="Q19" s="6" t="s">
        <v>111</v>
      </c>
      <c r="R19" s="6" t="s">
        <v>112</v>
      </c>
      <c r="S19" s="10"/>
      <c r="T19" s="10"/>
      <c r="U19" s="6" t="s">
        <v>113</v>
      </c>
    </row>
    <row r="20" spans="1:256" x14ac:dyDescent="0.25">
      <c r="A20" s="6" t="s">
        <v>114</v>
      </c>
      <c r="B20" s="6" t="s">
        <v>115</v>
      </c>
      <c r="C20" s="7">
        <v>80</v>
      </c>
      <c r="D20" s="12" t="s">
        <v>116</v>
      </c>
      <c r="E20" s="6" t="s">
        <v>117</v>
      </c>
      <c r="F20" s="6">
        <v>12</v>
      </c>
      <c r="G20" s="6">
        <v>1999</v>
      </c>
      <c r="H20" s="6" t="s">
        <v>118</v>
      </c>
      <c r="I20" s="6"/>
      <c r="J20" s="6" t="s">
        <v>0</v>
      </c>
      <c r="K20" s="6" t="s">
        <v>104</v>
      </c>
      <c r="L20" s="13"/>
      <c r="M20" s="13"/>
      <c r="N20" s="47"/>
      <c r="O20" s="13"/>
      <c r="P20" s="6" t="s">
        <v>119</v>
      </c>
      <c r="Q20" s="6"/>
      <c r="R20" s="6"/>
      <c r="S20" s="10"/>
      <c r="T20" s="10">
        <v>36333</v>
      </c>
      <c r="U20" s="18"/>
    </row>
    <row r="21" spans="1:256" ht="12.75" customHeight="1" x14ac:dyDescent="0.25">
      <c r="A21" s="19" t="s">
        <v>120</v>
      </c>
      <c r="B21" s="19" t="s">
        <v>121</v>
      </c>
      <c r="C21" s="20">
        <v>20</v>
      </c>
      <c r="D21" s="21" t="s">
        <v>76</v>
      </c>
      <c r="E21" s="19" t="s">
        <v>77</v>
      </c>
      <c r="F21" s="19">
        <v>12</v>
      </c>
      <c r="G21" s="19">
        <v>1999</v>
      </c>
      <c r="H21" s="19" t="s">
        <v>122</v>
      </c>
      <c r="I21" s="28" t="s">
        <v>28</v>
      </c>
      <c r="J21" s="28" t="s">
        <v>0</v>
      </c>
      <c r="K21" s="28" t="s">
        <v>104</v>
      </c>
      <c r="L21" s="28"/>
      <c r="M21" s="28"/>
      <c r="N21" s="28"/>
      <c r="O21" s="28"/>
      <c r="P21" s="34" t="s">
        <v>119</v>
      </c>
      <c r="Q21" s="34"/>
      <c r="R21" s="34"/>
      <c r="S21" s="35">
        <v>36332</v>
      </c>
      <c r="T21" s="35">
        <v>36332</v>
      </c>
      <c r="U21" s="18" t="s">
        <v>123</v>
      </c>
    </row>
    <row r="22" spans="1:256" ht="12.75" customHeight="1" x14ac:dyDescent="0.25">
      <c r="A22" s="48" t="s">
        <v>124</v>
      </c>
      <c r="B22" s="48" t="s">
        <v>125</v>
      </c>
      <c r="C22" s="49">
        <v>75</v>
      </c>
      <c r="D22" s="48" t="s">
        <v>25</v>
      </c>
      <c r="E22" s="48" t="s">
        <v>26</v>
      </c>
      <c r="F22" s="48"/>
      <c r="G22" s="48">
        <v>1999</v>
      </c>
      <c r="H22" s="48"/>
      <c r="I22" s="48" t="s">
        <v>66</v>
      </c>
      <c r="J22" s="48"/>
      <c r="K22" s="28" t="s">
        <v>104</v>
      </c>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row>
    <row r="23" spans="1:256" ht="12.75" customHeight="1" x14ac:dyDescent="0.25">
      <c r="A23" s="48" t="s">
        <v>124</v>
      </c>
      <c r="B23" s="48" t="s">
        <v>125</v>
      </c>
      <c r="C23" s="49">
        <v>150</v>
      </c>
      <c r="D23" s="48" t="s">
        <v>25</v>
      </c>
      <c r="E23" s="48" t="s">
        <v>26</v>
      </c>
      <c r="F23" s="48"/>
      <c r="G23" s="48">
        <v>1999</v>
      </c>
      <c r="H23" s="48"/>
      <c r="I23" s="48" t="s">
        <v>66</v>
      </c>
      <c r="J23" s="48"/>
      <c r="K23" s="28" t="s">
        <v>104</v>
      </c>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row>
    <row r="24" spans="1:256" ht="12.75" customHeight="1" x14ac:dyDescent="0.25">
      <c r="A24" s="48" t="s">
        <v>124</v>
      </c>
      <c r="B24" s="48" t="s">
        <v>126</v>
      </c>
      <c r="C24" s="49">
        <v>300</v>
      </c>
      <c r="D24" s="48" t="s">
        <v>25</v>
      </c>
      <c r="E24" s="48" t="s">
        <v>26</v>
      </c>
      <c r="F24" s="48"/>
      <c r="G24" s="48">
        <v>1999</v>
      </c>
      <c r="H24" s="48"/>
      <c r="I24" s="48" t="s">
        <v>66</v>
      </c>
      <c r="J24" s="48"/>
      <c r="K24" s="28" t="s">
        <v>104</v>
      </c>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row>
    <row r="25" spans="1:256" ht="12.75" customHeight="1" x14ac:dyDescent="0.25">
      <c r="A25" s="48" t="s">
        <v>124</v>
      </c>
      <c r="B25" s="48" t="s">
        <v>127</v>
      </c>
      <c r="C25" s="49">
        <v>150</v>
      </c>
      <c r="D25" s="48" t="s">
        <v>25</v>
      </c>
      <c r="E25" s="48" t="s">
        <v>26</v>
      </c>
      <c r="F25" s="48"/>
      <c r="G25" s="48">
        <v>1999</v>
      </c>
      <c r="H25" s="48"/>
      <c r="I25" s="48" t="s">
        <v>66</v>
      </c>
      <c r="J25" s="48"/>
      <c r="K25" s="28" t="s">
        <v>104</v>
      </c>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row>
    <row r="26" spans="1:256" ht="12.75" customHeight="1" x14ac:dyDescent="0.25">
      <c r="A26" s="48" t="s">
        <v>124</v>
      </c>
      <c r="B26" s="48" t="s">
        <v>128</v>
      </c>
      <c r="C26" s="49">
        <v>225</v>
      </c>
      <c r="D26" s="48" t="s">
        <v>25</v>
      </c>
      <c r="E26" s="48" t="s">
        <v>26</v>
      </c>
      <c r="F26" s="48"/>
      <c r="G26" s="48">
        <v>1999</v>
      </c>
      <c r="H26" s="48"/>
      <c r="I26" s="48" t="s">
        <v>66</v>
      </c>
      <c r="J26" s="48"/>
      <c r="K26" s="28" t="s">
        <v>104</v>
      </c>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row>
    <row r="27" spans="1:256" ht="12.75" customHeight="1" x14ac:dyDescent="0.25">
      <c r="A27" s="48" t="s">
        <v>129</v>
      </c>
      <c r="B27" s="48" t="s">
        <v>129</v>
      </c>
      <c r="C27" s="49">
        <v>2</v>
      </c>
      <c r="D27" s="48" t="s">
        <v>130</v>
      </c>
      <c r="E27" s="48" t="s">
        <v>108</v>
      </c>
      <c r="F27" s="48"/>
      <c r="G27" s="48">
        <v>1999</v>
      </c>
      <c r="H27" s="48"/>
      <c r="I27" s="48" t="s">
        <v>66</v>
      </c>
      <c r="J27" s="48"/>
      <c r="K27" s="28" t="s">
        <v>104</v>
      </c>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row>
    <row r="28" spans="1:256" ht="12.75" customHeight="1" x14ac:dyDescent="0.25">
      <c r="A28" s="48" t="s">
        <v>131</v>
      </c>
      <c r="B28" s="48" t="s">
        <v>132</v>
      </c>
      <c r="C28" s="49">
        <v>2</v>
      </c>
      <c r="D28" s="48" t="s">
        <v>53</v>
      </c>
      <c r="E28" s="48" t="s">
        <v>108</v>
      </c>
      <c r="F28" s="48"/>
      <c r="G28" s="48">
        <v>1999</v>
      </c>
      <c r="H28" s="48"/>
      <c r="I28" s="48" t="s">
        <v>79</v>
      </c>
      <c r="J28" s="48"/>
      <c r="K28" s="28" t="s">
        <v>104</v>
      </c>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row>
    <row r="29" spans="1:256" ht="12.75" customHeight="1" x14ac:dyDescent="0.25">
      <c r="A29" s="48" t="s">
        <v>133</v>
      </c>
      <c r="B29" s="48" t="s">
        <v>134</v>
      </c>
      <c r="C29" s="49">
        <v>5</v>
      </c>
      <c r="D29" s="48" t="s">
        <v>53</v>
      </c>
      <c r="E29" s="48" t="s">
        <v>108</v>
      </c>
      <c r="F29" s="48"/>
      <c r="G29" s="48">
        <v>1999</v>
      </c>
      <c r="H29" s="48"/>
      <c r="I29" s="48" t="s">
        <v>79</v>
      </c>
      <c r="J29" s="48"/>
      <c r="K29" s="28" t="s">
        <v>104</v>
      </c>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row>
    <row r="30" spans="1:256" ht="12.75" customHeight="1" x14ac:dyDescent="0.25">
      <c r="A30" s="48" t="s">
        <v>84</v>
      </c>
      <c r="B30" s="48" t="s">
        <v>135</v>
      </c>
      <c r="C30" s="49">
        <v>84</v>
      </c>
      <c r="D30" s="48" t="s">
        <v>53</v>
      </c>
      <c r="E30" s="48" t="s">
        <v>26</v>
      </c>
      <c r="F30" s="48"/>
      <c r="G30" s="48">
        <v>1999</v>
      </c>
      <c r="H30" s="48"/>
      <c r="I30" s="48" t="s">
        <v>79</v>
      </c>
      <c r="J30" s="48"/>
      <c r="K30" s="28" t="s">
        <v>104</v>
      </c>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row>
    <row r="31" spans="1:256" ht="12.75" customHeight="1" x14ac:dyDescent="0.25">
      <c r="A31" s="48" t="s">
        <v>136</v>
      </c>
      <c r="B31" s="48" t="s">
        <v>137</v>
      </c>
      <c r="C31" s="49">
        <v>74</v>
      </c>
      <c r="D31" s="48" t="s">
        <v>76</v>
      </c>
      <c r="E31" s="48" t="s">
        <v>77</v>
      </c>
      <c r="F31" s="48"/>
      <c r="G31" s="48">
        <v>1999</v>
      </c>
      <c r="H31" s="48"/>
      <c r="I31" s="48" t="s">
        <v>79</v>
      </c>
      <c r="J31" s="48"/>
      <c r="K31" s="28" t="s">
        <v>104</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row>
    <row r="32" spans="1:256" ht="12.75" customHeight="1" x14ac:dyDescent="0.25">
      <c r="A32" s="48" t="s">
        <v>138</v>
      </c>
      <c r="B32" s="48" t="s">
        <v>139</v>
      </c>
      <c r="C32" s="49">
        <v>140</v>
      </c>
      <c r="D32" s="48" t="s">
        <v>25</v>
      </c>
      <c r="E32" s="48" t="s">
        <v>26</v>
      </c>
      <c r="F32" s="48"/>
      <c r="G32" s="48">
        <v>1999</v>
      </c>
      <c r="H32" s="48"/>
      <c r="I32" s="48" t="s">
        <v>60</v>
      </c>
      <c r="J32" s="48"/>
      <c r="K32" s="28" t="s">
        <v>104</v>
      </c>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row>
    <row r="33" spans="1:256" ht="12.75" customHeight="1" x14ac:dyDescent="0.25">
      <c r="A33" s="48" t="s">
        <v>23</v>
      </c>
      <c r="B33" s="48" t="s">
        <v>140</v>
      </c>
      <c r="C33" s="49">
        <v>182</v>
      </c>
      <c r="D33" s="48" t="s">
        <v>76</v>
      </c>
      <c r="E33" s="48" t="s">
        <v>141</v>
      </c>
      <c r="F33" s="48"/>
      <c r="G33" s="48">
        <v>1999</v>
      </c>
      <c r="H33" s="48"/>
      <c r="I33" s="48" t="s">
        <v>109</v>
      </c>
      <c r="J33" s="48"/>
      <c r="K33" s="28" t="s">
        <v>104</v>
      </c>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row>
    <row r="34" spans="1:256" ht="12.75" customHeight="1" x14ac:dyDescent="0.25">
      <c r="A34" s="48" t="s">
        <v>74</v>
      </c>
      <c r="B34" s="48" t="s">
        <v>142</v>
      </c>
      <c r="C34" s="49">
        <v>42</v>
      </c>
      <c r="D34" s="48" t="s">
        <v>116</v>
      </c>
      <c r="E34" s="48" t="s">
        <v>117</v>
      </c>
      <c r="F34" s="48"/>
      <c r="G34" s="48">
        <v>1999</v>
      </c>
      <c r="H34" s="48"/>
      <c r="I34" s="48" t="s">
        <v>66</v>
      </c>
      <c r="J34" s="48"/>
      <c r="K34" s="28" t="s">
        <v>104</v>
      </c>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row>
    <row r="35" spans="1:256" ht="12.75" customHeight="1" x14ac:dyDescent="0.25">
      <c r="A35" s="48" t="s">
        <v>74</v>
      </c>
      <c r="B35" s="48" t="s">
        <v>143</v>
      </c>
      <c r="C35" s="49">
        <v>45.625</v>
      </c>
      <c r="D35" s="48" t="s">
        <v>53</v>
      </c>
      <c r="E35" s="48" t="s">
        <v>26</v>
      </c>
      <c r="F35" s="48"/>
      <c r="G35" s="48">
        <v>1999</v>
      </c>
      <c r="H35" s="48"/>
      <c r="I35" s="48" t="s">
        <v>66</v>
      </c>
      <c r="J35" s="48"/>
      <c r="K35" s="28" t="s">
        <v>104</v>
      </c>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row>
    <row r="36" spans="1:256" ht="12.75" customHeight="1" x14ac:dyDescent="0.25">
      <c r="A36" s="48" t="s">
        <v>138</v>
      </c>
      <c r="B36" s="48" t="s">
        <v>144</v>
      </c>
      <c r="C36" s="49">
        <v>56</v>
      </c>
      <c r="D36" s="48" t="s">
        <v>25</v>
      </c>
      <c r="E36" s="48" t="s">
        <v>26</v>
      </c>
      <c r="F36" s="48"/>
      <c r="G36" s="48">
        <v>1999</v>
      </c>
      <c r="H36" s="48"/>
      <c r="I36" s="48" t="s">
        <v>66</v>
      </c>
      <c r="J36" s="48"/>
      <c r="K36" s="28" t="s">
        <v>104</v>
      </c>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row>
    <row r="37" spans="1:256" ht="12.75" customHeight="1" x14ac:dyDescent="0.25">
      <c r="A37" s="48" t="s">
        <v>138</v>
      </c>
      <c r="B37" s="48" t="s">
        <v>145</v>
      </c>
      <c r="C37" s="49">
        <v>63</v>
      </c>
      <c r="D37" s="48" t="s">
        <v>25</v>
      </c>
      <c r="E37" s="48" t="s">
        <v>26</v>
      </c>
      <c r="F37" s="48"/>
      <c r="G37" s="48">
        <v>1999</v>
      </c>
      <c r="H37" s="48"/>
      <c r="I37" s="48" t="s">
        <v>66</v>
      </c>
      <c r="J37" s="48"/>
      <c r="K37" s="28" t="s">
        <v>104</v>
      </c>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row>
    <row r="38" spans="1:256" ht="12.75" customHeight="1" x14ac:dyDescent="0.25">
      <c r="A38" s="48" t="s">
        <v>74</v>
      </c>
      <c r="B38" s="48" t="s">
        <v>146</v>
      </c>
      <c r="C38" s="49">
        <v>11</v>
      </c>
      <c r="D38" s="48" t="s">
        <v>53</v>
      </c>
      <c r="E38" s="48" t="s">
        <v>26</v>
      </c>
      <c r="F38" s="48"/>
      <c r="G38" s="48">
        <v>1999</v>
      </c>
      <c r="H38" s="48"/>
      <c r="I38" s="48" t="s">
        <v>66</v>
      </c>
      <c r="J38" s="48"/>
      <c r="K38" s="28" t="s">
        <v>104</v>
      </c>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row>
    <row r="39" spans="1:256" ht="12.75" customHeight="1" x14ac:dyDescent="0.25">
      <c r="A39" s="48" t="s">
        <v>147</v>
      </c>
      <c r="B39" s="48" t="s">
        <v>147</v>
      </c>
      <c r="C39" s="49">
        <v>5</v>
      </c>
      <c r="D39" s="48" t="s">
        <v>130</v>
      </c>
      <c r="E39" s="48" t="s">
        <v>108</v>
      </c>
      <c r="F39" s="48"/>
      <c r="G39" s="48">
        <v>1999</v>
      </c>
      <c r="H39" s="48"/>
      <c r="I39" s="48" t="s">
        <v>66</v>
      </c>
      <c r="J39" s="48"/>
      <c r="K39" s="28" t="s">
        <v>104</v>
      </c>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row>
    <row r="40" spans="1:256" ht="12.75" customHeight="1" x14ac:dyDescent="0.25">
      <c r="A40" s="48" t="s">
        <v>148</v>
      </c>
      <c r="B40" s="48" t="s">
        <v>148</v>
      </c>
      <c r="C40" s="49">
        <v>9</v>
      </c>
      <c r="D40" s="48" t="s">
        <v>130</v>
      </c>
      <c r="E40" s="48" t="s">
        <v>108</v>
      </c>
      <c r="F40" s="48"/>
      <c r="G40" s="48">
        <v>1999</v>
      </c>
      <c r="H40" s="48"/>
      <c r="I40" s="48" t="s">
        <v>66</v>
      </c>
      <c r="J40" s="48"/>
      <c r="K40" s="28" t="s">
        <v>104</v>
      </c>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row>
    <row r="41" spans="1:256" ht="12.75" customHeight="1" x14ac:dyDescent="0.25">
      <c r="A41" s="48" t="s">
        <v>138</v>
      </c>
      <c r="B41" s="48" t="s">
        <v>149</v>
      </c>
      <c r="C41" s="49">
        <v>65</v>
      </c>
      <c r="D41" s="48" t="s">
        <v>25</v>
      </c>
      <c r="E41" s="48" t="s">
        <v>26</v>
      </c>
      <c r="F41" s="48"/>
      <c r="G41" s="48">
        <v>1999</v>
      </c>
      <c r="H41" s="48"/>
      <c r="I41" s="48" t="s">
        <v>66</v>
      </c>
      <c r="J41" s="48"/>
      <c r="K41" s="28" t="s">
        <v>104</v>
      </c>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c r="IU41" s="48"/>
      <c r="IV41" s="48"/>
    </row>
    <row r="42" spans="1:256" ht="12.75" customHeight="1" x14ac:dyDescent="0.25">
      <c r="A42" s="48" t="s">
        <v>150</v>
      </c>
      <c r="B42" s="48" t="s">
        <v>151</v>
      </c>
      <c r="C42" s="49">
        <v>160</v>
      </c>
      <c r="D42" s="48" t="s">
        <v>25</v>
      </c>
      <c r="E42" s="48" t="s">
        <v>26</v>
      </c>
      <c r="F42" s="48"/>
      <c r="G42" s="48">
        <v>1999</v>
      </c>
      <c r="H42" s="48"/>
      <c r="I42" s="48" t="s">
        <v>66</v>
      </c>
      <c r="J42" s="48"/>
      <c r="K42" s="28" t="s">
        <v>104</v>
      </c>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c r="IP42" s="48"/>
      <c r="IQ42" s="48"/>
      <c r="IR42" s="48"/>
      <c r="IS42" s="48"/>
      <c r="IT42" s="48"/>
      <c r="IU42" s="48"/>
      <c r="IV42" s="48"/>
    </row>
    <row r="43" spans="1:256" ht="12.75" customHeight="1" x14ac:dyDescent="0.25">
      <c r="A43" s="19"/>
      <c r="B43" s="19"/>
      <c r="C43" s="20"/>
      <c r="D43" s="21"/>
      <c r="E43" s="19"/>
      <c r="F43" s="19"/>
      <c r="G43" s="19"/>
      <c r="H43" s="19"/>
      <c r="I43" s="28"/>
      <c r="J43" s="28"/>
      <c r="K43" s="28"/>
      <c r="L43" s="28"/>
      <c r="M43" s="28"/>
      <c r="N43" s="28"/>
      <c r="O43" s="28"/>
      <c r="P43" s="34"/>
      <c r="Q43" s="34"/>
      <c r="R43" s="34"/>
      <c r="S43" s="35"/>
      <c r="T43" s="35"/>
      <c r="U43" s="18"/>
    </row>
    <row r="44" spans="1:256" x14ac:dyDescent="0.25">
      <c r="C44" s="50"/>
      <c r="D44" s="51"/>
      <c r="E44" s="52"/>
      <c r="F44" s="52"/>
      <c r="G44" s="52"/>
      <c r="H44" s="52"/>
      <c r="I44" s="52"/>
      <c r="J44" s="52"/>
      <c r="K44" s="52"/>
      <c r="L44" s="52"/>
      <c r="M44" s="52"/>
      <c r="N44" s="52"/>
      <c r="O44" s="52"/>
    </row>
    <row r="45" spans="1:256" x14ac:dyDescent="0.25">
      <c r="B45" s="1" t="s">
        <v>152</v>
      </c>
      <c r="C45" s="53">
        <f>SUM(C5:C42)</f>
        <v>5518.625</v>
      </c>
      <c r="D45" s="51"/>
      <c r="E45" s="52"/>
      <c r="F45" s="52"/>
      <c r="G45" s="52"/>
      <c r="H45" s="52"/>
      <c r="I45" s="52"/>
      <c r="J45" s="52"/>
      <c r="K45" s="52"/>
      <c r="L45" s="52"/>
      <c r="M45" s="52"/>
      <c r="N45" s="52"/>
      <c r="O45" s="52"/>
    </row>
    <row r="46" spans="1:256" x14ac:dyDescent="0.25">
      <c r="A46" s="1" t="s">
        <v>153</v>
      </c>
    </row>
    <row r="47" spans="1:256" x14ac:dyDescent="0.25">
      <c r="A47" s="1" t="s">
        <v>1</v>
      </c>
    </row>
    <row r="48" spans="1:256" x14ac:dyDescent="0.25">
      <c r="A48" s="1"/>
    </row>
    <row r="49" spans="1:256" x14ac:dyDescent="0.25">
      <c r="A49" s="2" t="s">
        <v>2</v>
      </c>
      <c r="B49" s="2" t="s">
        <v>3</v>
      </c>
      <c r="C49" s="3" t="s">
        <v>4</v>
      </c>
      <c r="D49" s="4" t="s">
        <v>5</v>
      </c>
      <c r="E49" s="2" t="s">
        <v>6</v>
      </c>
      <c r="F49" s="2" t="s">
        <v>7</v>
      </c>
      <c r="G49" s="2" t="s">
        <v>8</v>
      </c>
      <c r="H49" s="2" t="s">
        <v>9</v>
      </c>
      <c r="I49" s="2" t="s">
        <v>10</v>
      </c>
      <c r="J49" s="2" t="s">
        <v>11</v>
      </c>
      <c r="K49" s="2" t="s">
        <v>12</v>
      </c>
      <c r="L49" s="2" t="s">
        <v>13</v>
      </c>
      <c r="M49" s="2" t="s">
        <v>14</v>
      </c>
      <c r="N49" s="2" t="s">
        <v>15</v>
      </c>
      <c r="O49" s="2" t="s">
        <v>16</v>
      </c>
      <c r="P49" s="2" t="s">
        <v>17</v>
      </c>
      <c r="Q49" s="2" t="s">
        <v>18</v>
      </c>
      <c r="R49" s="2" t="s">
        <v>19</v>
      </c>
      <c r="S49" s="5" t="s">
        <v>20</v>
      </c>
      <c r="T49" s="5" t="s">
        <v>21</v>
      </c>
      <c r="U49" s="2" t="s">
        <v>22</v>
      </c>
    </row>
    <row r="50" spans="1:256" x14ac:dyDescent="0.25">
      <c r="A50" s="6" t="s">
        <v>154</v>
      </c>
      <c r="B50" s="6" t="s">
        <v>155</v>
      </c>
      <c r="C50" s="7">
        <v>35</v>
      </c>
      <c r="D50" s="12" t="s">
        <v>64</v>
      </c>
      <c r="E50" s="13" t="s">
        <v>26</v>
      </c>
      <c r="F50" s="13">
        <v>12</v>
      </c>
      <c r="G50" s="13">
        <v>1999</v>
      </c>
      <c r="H50" s="6" t="s">
        <v>156</v>
      </c>
      <c r="I50" s="6" t="s">
        <v>157</v>
      </c>
      <c r="J50" s="6" t="s">
        <v>153</v>
      </c>
      <c r="K50" s="13" t="s">
        <v>55</v>
      </c>
      <c r="L50" s="13"/>
      <c r="M50" s="13" t="s">
        <v>67</v>
      </c>
      <c r="N50" s="47"/>
      <c r="O50" s="13"/>
      <c r="P50" s="6"/>
      <c r="Q50" s="6"/>
      <c r="R50" s="6"/>
      <c r="S50" s="17">
        <v>36022</v>
      </c>
      <c r="T50" s="17">
        <v>36262</v>
      </c>
      <c r="U50" s="16" t="s">
        <v>158</v>
      </c>
    </row>
    <row r="51" spans="1:256" x14ac:dyDescent="0.25">
      <c r="A51" s="19" t="s">
        <v>159</v>
      </c>
      <c r="B51" s="6" t="s">
        <v>160</v>
      </c>
      <c r="C51" s="7">
        <v>75</v>
      </c>
      <c r="D51" s="12" t="s">
        <v>161</v>
      </c>
      <c r="E51" s="6" t="s">
        <v>162</v>
      </c>
      <c r="F51" s="6">
        <v>6</v>
      </c>
      <c r="G51" s="6">
        <v>1999</v>
      </c>
      <c r="H51" s="6" t="s">
        <v>163</v>
      </c>
      <c r="I51" s="6" t="s">
        <v>157</v>
      </c>
      <c r="J51" s="6" t="s">
        <v>153</v>
      </c>
      <c r="K51" s="6" t="s">
        <v>55</v>
      </c>
      <c r="L51" s="13"/>
      <c r="M51" s="6" t="s">
        <v>164</v>
      </c>
      <c r="N51" s="15"/>
      <c r="O51" s="6" t="s">
        <v>165</v>
      </c>
      <c r="P51" s="6" t="s">
        <v>166</v>
      </c>
      <c r="Q51" s="6" t="s">
        <v>167</v>
      </c>
      <c r="R51" s="6" t="s">
        <v>168</v>
      </c>
      <c r="S51" s="10">
        <v>36227</v>
      </c>
      <c r="T51" s="10">
        <v>36227</v>
      </c>
      <c r="U51" s="16" t="s">
        <v>169</v>
      </c>
    </row>
    <row r="52" spans="1:256" x14ac:dyDescent="0.25">
      <c r="A52" s="6" t="s">
        <v>170</v>
      </c>
      <c r="B52" s="6" t="s">
        <v>171</v>
      </c>
      <c r="C52" s="7">
        <v>200</v>
      </c>
      <c r="D52" s="12" t="s">
        <v>172</v>
      </c>
      <c r="E52" s="6" t="s">
        <v>26</v>
      </c>
      <c r="F52" s="6">
        <v>6</v>
      </c>
      <c r="G52" s="6">
        <v>1999</v>
      </c>
      <c r="H52" s="6" t="s">
        <v>171</v>
      </c>
      <c r="I52" s="6" t="s">
        <v>157</v>
      </c>
      <c r="J52" s="6" t="s">
        <v>153</v>
      </c>
      <c r="K52" s="6" t="s">
        <v>55</v>
      </c>
      <c r="L52" s="13"/>
      <c r="M52" s="6" t="s">
        <v>30</v>
      </c>
      <c r="N52" s="15"/>
      <c r="O52" s="6"/>
      <c r="P52" s="6"/>
      <c r="Q52" s="6"/>
      <c r="R52" s="6"/>
      <c r="S52" s="10"/>
      <c r="T52" s="10"/>
      <c r="U52" s="6"/>
    </row>
    <row r="53" spans="1:256" x14ac:dyDescent="0.25">
      <c r="A53" s="6" t="s">
        <v>173</v>
      </c>
      <c r="B53" s="6" t="s">
        <v>174</v>
      </c>
      <c r="C53" s="7">
        <v>62</v>
      </c>
      <c r="D53" s="12" t="s">
        <v>172</v>
      </c>
      <c r="E53" s="13" t="s">
        <v>26</v>
      </c>
      <c r="F53" s="13">
        <v>7</v>
      </c>
      <c r="G53" s="13">
        <v>1999</v>
      </c>
      <c r="H53" s="6" t="s">
        <v>175</v>
      </c>
      <c r="I53" s="6" t="s">
        <v>157</v>
      </c>
      <c r="J53" s="6" t="s">
        <v>153</v>
      </c>
      <c r="K53" s="13" t="s">
        <v>29</v>
      </c>
      <c r="L53" s="13"/>
      <c r="M53" s="13" t="s">
        <v>39</v>
      </c>
      <c r="N53" s="47"/>
      <c r="O53" s="13"/>
      <c r="P53" s="6"/>
      <c r="Q53" s="6"/>
      <c r="R53" s="6"/>
      <c r="S53" s="17">
        <v>36078</v>
      </c>
      <c r="T53" s="17">
        <v>36078</v>
      </c>
      <c r="U53" s="16" t="s">
        <v>176</v>
      </c>
    </row>
    <row r="54" spans="1:256" x14ac:dyDescent="0.25">
      <c r="A54" s="6" t="s">
        <v>177</v>
      </c>
      <c r="B54" s="6" t="s">
        <v>178</v>
      </c>
      <c r="C54" s="7">
        <v>100</v>
      </c>
      <c r="D54" s="12" t="s">
        <v>64</v>
      </c>
      <c r="E54" s="6" t="s">
        <v>26</v>
      </c>
      <c r="F54" s="6">
        <v>11</v>
      </c>
      <c r="G54" s="6">
        <v>1999</v>
      </c>
      <c r="H54" s="6" t="s">
        <v>179</v>
      </c>
      <c r="I54" s="6" t="s">
        <v>157</v>
      </c>
      <c r="J54" s="6" t="s">
        <v>153</v>
      </c>
      <c r="K54" s="6" t="s">
        <v>55</v>
      </c>
      <c r="L54" s="13">
        <v>66</v>
      </c>
      <c r="M54" s="6" t="s">
        <v>67</v>
      </c>
      <c r="N54" s="15"/>
      <c r="O54" s="6" t="s">
        <v>180</v>
      </c>
      <c r="P54" s="6"/>
      <c r="Q54" s="6"/>
      <c r="R54" s="6"/>
      <c r="S54" s="10">
        <v>36010</v>
      </c>
      <c r="T54" s="10">
        <v>36010</v>
      </c>
      <c r="U54" s="16" t="s">
        <v>181</v>
      </c>
    </row>
    <row r="55" spans="1:256" x14ac:dyDescent="0.25">
      <c r="A55" s="6" t="s">
        <v>182</v>
      </c>
      <c r="B55" s="13" t="s">
        <v>183</v>
      </c>
      <c r="C55" s="7">
        <v>1100</v>
      </c>
      <c r="D55" s="12" t="s">
        <v>172</v>
      </c>
      <c r="E55" s="6" t="s">
        <v>26</v>
      </c>
      <c r="F55" s="13">
        <v>6</v>
      </c>
      <c r="G55" s="6">
        <v>2000</v>
      </c>
      <c r="H55" s="6" t="s">
        <v>183</v>
      </c>
      <c r="I55" s="6" t="s">
        <v>157</v>
      </c>
      <c r="J55" s="6" t="s">
        <v>153</v>
      </c>
      <c r="K55" s="6" t="s">
        <v>55</v>
      </c>
      <c r="L55" s="13"/>
      <c r="M55" s="13" t="s">
        <v>30</v>
      </c>
      <c r="N55" s="47"/>
      <c r="O55" s="13"/>
      <c r="P55" s="16" t="s">
        <v>184</v>
      </c>
      <c r="Q55" s="16"/>
      <c r="R55" s="16"/>
      <c r="S55" s="17"/>
      <c r="T55" s="17">
        <v>36353</v>
      </c>
      <c r="U55" s="6" t="s">
        <v>185</v>
      </c>
    </row>
    <row r="56" spans="1:256" x14ac:dyDescent="0.25">
      <c r="A56" s="6" t="s">
        <v>154</v>
      </c>
      <c r="B56" s="6" t="s">
        <v>186</v>
      </c>
      <c r="C56" s="7">
        <v>510</v>
      </c>
      <c r="D56" s="12" t="s">
        <v>172</v>
      </c>
      <c r="E56" s="6" t="s">
        <v>26</v>
      </c>
      <c r="F56" s="13">
        <v>6</v>
      </c>
      <c r="G56" s="6">
        <v>2000</v>
      </c>
      <c r="H56" s="6" t="s">
        <v>156</v>
      </c>
      <c r="I56" s="6" t="s">
        <v>157</v>
      </c>
      <c r="J56" s="6" t="s">
        <v>153</v>
      </c>
      <c r="K56" s="6" t="s">
        <v>55</v>
      </c>
      <c r="L56" s="13">
        <v>265</v>
      </c>
      <c r="M56" s="6" t="s">
        <v>30</v>
      </c>
      <c r="N56" s="15"/>
      <c r="O56" s="13"/>
      <c r="P56" s="37" t="s">
        <v>187</v>
      </c>
      <c r="Q56" s="6"/>
      <c r="R56" s="16"/>
      <c r="S56" s="10">
        <v>36089</v>
      </c>
      <c r="T56" s="10">
        <v>36195</v>
      </c>
      <c r="U56" s="6" t="s">
        <v>188</v>
      </c>
    </row>
    <row r="57" spans="1:256" x14ac:dyDescent="0.25">
      <c r="A57" s="6" t="s">
        <v>189</v>
      </c>
      <c r="B57" s="6" t="s">
        <v>190</v>
      </c>
      <c r="C57" s="7">
        <v>509</v>
      </c>
      <c r="D57" s="12" t="s">
        <v>172</v>
      </c>
      <c r="E57" s="6" t="s">
        <v>26</v>
      </c>
      <c r="F57" s="13">
        <v>4</v>
      </c>
      <c r="G57" s="6">
        <v>2000</v>
      </c>
      <c r="H57" s="6" t="s">
        <v>191</v>
      </c>
      <c r="I57" s="6" t="s">
        <v>157</v>
      </c>
      <c r="J57" s="6" t="s">
        <v>153</v>
      </c>
      <c r="K57" s="6" t="s">
        <v>55</v>
      </c>
      <c r="L57" s="13"/>
      <c r="M57" s="6" t="s">
        <v>39</v>
      </c>
      <c r="N57" s="15"/>
      <c r="O57" s="13"/>
      <c r="P57" s="37" t="s">
        <v>187</v>
      </c>
      <c r="Q57" s="6"/>
      <c r="R57" s="16"/>
      <c r="S57" s="10">
        <v>35977</v>
      </c>
      <c r="T57" s="10">
        <v>36444</v>
      </c>
      <c r="U57" s="6" t="s">
        <v>192</v>
      </c>
    </row>
    <row r="58" spans="1:256" x14ac:dyDescent="0.25">
      <c r="A58" s="6" t="s">
        <v>41</v>
      </c>
      <c r="B58" s="6" t="s">
        <v>193</v>
      </c>
      <c r="C58" s="7">
        <v>520</v>
      </c>
      <c r="D58" s="12" t="s">
        <v>172</v>
      </c>
      <c r="E58" s="6" t="s">
        <v>26</v>
      </c>
      <c r="F58" s="6">
        <v>6</v>
      </c>
      <c r="G58" s="6">
        <v>2000</v>
      </c>
      <c r="H58" s="6" t="s">
        <v>194</v>
      </c>
      <c r="I58" s="6" t="s">
        <v>157</v>
      </c>
      <c r="J58" s="6" t="s">
        <v>153</v>
      </c>
      <c r="K58" s="6" t="s">
        <v>55</v>
      </c>
      <c r="L58" s="13">
        <v>175</v>
      </c>
      <c r="M58" s="6" t="s">
        <v>30</v>
      </c>
      <c r="N58" s="15"/>
      <c r="O58" s="6"/>
      <c r="P58" s="6" t="s">
        <v>195</v>
      </c>
      <c r="Q58" s="6"/>
      <c r="R58" s="6"/>
      <c r="S58" s="10">
        <v>36137</v>
      </c>
      <c r="T58" s="10">
        <v>36482</v>
      </c>
      <c r="U58" s="16" t="s">
        <v>196</v>
      </c>
    </row>
    <row r="59" spans="1:256" x14ac:dyDescent="0.25">
      <c r="A59" s="6" t="s">
        <v>197</v>
      </c>
      <c r="B59" s="6" t="s">
        <v>198</v>
      </c>
      <c r="C59" s="7">
        <v>155</v>
      </c>
      <c r="D59" s="12" t="s">
        <v>53</v>
      </c>
      <c r="E59" s="6" t="s">
        <v>26</v>
      </c>
      <c r="F59" s="6">
        <v>6</v>
      </c>
      <c r="G59" s="6">
        <v>2000</v>
      </c>
      <c r="H59" s="6" t="s">
        <v>199</v>
      </c>
      <c r="I59" s="6" t="s">
        <v>157</v>
      </c>
      <c r="J59" s="6" t="s">
        <v>153</v>
      </c>
      <c r="K59" s="6" t="s">
        <v>29</v>
      </c>
      <c r="L59" s="13"/>
      <c r="M59" s="6" t="s">
        <v>200</v>
      </c>
      <c r="N59" s="15"/>
      <c r="O59" s="6" t="s">
        <v>201</v>
      </c>
      <c r="P59" s="6"/>
      <c r="Q59" s="6"/>
      <c r="R59" s="6"/>
      <c r="S59" s="10">
        <v>36180</v>
      </c>
      <c r="T59" s="10">
        <v>36220</v>
      </c>
      <c r="U59" s="16" t="s">
        <v>202</v>
      </c>
    </row>
    <row r="60" spans="1:256" x14ac:dyDescent="0.25">
      <c r="A60" s="6" t="s">
        <v>203</v>
      </c>
      <c r="B60" s="6" t="s">
        <v>204</v>
      </c>
      <c r="C60" s="7">
        <v>500</v>
      </c>
      <c r="D60" s="12" t="s">
        <v>172</v>
      </c>
      <c r="E60" s="6" t="s">
        <v>26</v>
      </c>
      <c r="F60" s="6">
        <v>6</v>
      </c>
      <c r="G60" s="6">
        <v>2000</v>
      </c>
      <c r="H60" s="6" t="s">
        <v>205</v>
      </c>
      <c r="I60" s="6" t="s">
        <v>157</v>
      </c>
      <c r="J60" s="6" t="s">
        <v>153</v>
      </c>
      <c r="K60" s="6" t="s">
        <v>55</v>
      </c>
      <c r="L60" s="13">
        <v>400</v>
      </c>
      <c r="M60" s="6" t="s">
        <v>30</v>
      </c>
      <c r="N60" s="15">
        <v>170000</v>
      </c>
      <c r="O60" s="13"/>
      <c r="P60" s="6" t="s">
        <v>206</v>
      </c>
      <c r="Q60" s="6"/>
      <c r="R60" s="6"/>
      <c r="S60" s="17">
        <v>36069</v>
      </c>
      <c r="T60" s="17">
        <v>36369</v>
      </c>
      <c r="U60" s="6" t="s">
        <v>207</v>
      </c>
    </row>
    <row r="61" spans="1:256" x14ac:dyDescent="0.25">
      <c r="A61" s="6" t="s">
        <v>208</v>
      </c>
      <c r="B61" s="6" t="s">
        <v>209</v>
      </c>
      <c r="C61" s="20">
        <v>400</v>
      </c>
      <c r="D61" s="12" t="s">
        <v>64</v>
      </c>
      <c r="E61" s="13" t="s">
        <v>26</v>
      </c>
      <c r="F61" s="13">
        <v>6</v>
      </c>
      <c r="G61" s="13">
        <v>2000</v>
      </c>
      <c r="H61" s="6" t="s">
        <v>210</v>
      </c>
      <c r="I61" s="6" t="s">
        <v>157</v>
      </c>
      <c r="J61" s="6" t="s">
        <v>153</v>
      </c>
      <c r="K61" s="13" t="s">
        <v>55</v>
      </c>
      <c r="L61" s="13">
        <v>365</v>
      </c>
      <c r="M61" s="6" t="s">
        <v>211</v>
      </c>
      <c r="N61" s="15"/>
      <c r="O61" s="13" t="s">
        <v>212</v>
      </c>
      <c r="P61" s="6" t="s">
        <v>213</v>
      </c>
      <c r="Q61" s="6"/>
      <c r="R61" s="6"/>
      <c r="S61" s="10">
        <v>35951</v>
      </c>
      <c r="T61" s="10">
        <v>36468</v>
      </c>
      <c r="U61" s="16" t="s">
        <v>214</v>
      </c>
    </row>
    <row r="62" spans="1:256" x14ac:dyDescent="0.25">
      <c r="A62" s="48" t="s">
        <v>215</v>
      </c>
      <c r="B62" s="48" t="s">
        <v>216</v>
      </c>
      <c r="C62" s="49">
        <v>230</v>
      </c>
      <c r="D62" s="48" t="s">
        <v>64</v>
      </c>
      <c r="E62" s="48" t="s">
        <v>26</v>
      </c>
      <c r="F62" s="48"/>
      <c r="G62" s="48">
        <v>1999</v>
      </c>
      <c r="H62" s="48"/>
      <c r="I62" s="48" t="s">
        <v>157</v>
      </c>
      <c r="J62" s="48"/>
      <c r="K62" s="48" t="s">
        <v>104</v>
      </c>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c r="FJ62" s="48"/>
      <c r="FK62" s="48"/>
      <c r="FL62" s="48"/>
      <c r="FM62" s="48"/>
      <c r="FN62" s="48"/>
      <c r="FO62" s="48"/>
      <c r="FP62" s="48"/>
      <c r="FQ62" s="48"/>
      <c r="FR62" s="48"/>
      <c r="FS62" s="48"/>
      <c r="FT62" s="48"/>
      <c r="FU62" s="48"/>
      <c r="FV62" s="48"/>
      <c r="FW62" s="48"/>
      <c r="FX62" s="48"/>
      <c r="FY62" s="48"/>
      <c r="FZ62" s="48"/>
      <c r="GA62" s="48"/>
      <c r="GB62" s="48"/>
      <c r="GC62" s="48"/>
      <c r="GD62" s="48"/>
      <c r="GE62" s="48"/>
      <c r="GF62" s="48"/>
      <c r="GG62" s="48"/>
      <c r="GH62" s="48"/>
      <c r="GI62" s="48"/>
      <c r="GJ62" s="48"/>
      <c r="GK62" s="48"/>
      <c r="GL62" s="48"/>
      <c r="GM62" s="48"/>
      <c r="GN62" s="48"/>
      <c r="GO62" s="48"/>
      <c r="GP62" s="48"/>
      <c r="GQ62" s="48"/>
      <c r="GR62" s="48"/>
      <c r="GS62" s="48"/>
      <c r="GT62" s="48"/>
      <c r="GU62" s="48"/>
      <c r="GV62" s="48"/>
      <c r="GW62" s="48"/>
      <c r="GX62" s="48"/>
      <c r="GY62" s="48"/>
      <c r="GZ62" s="48"/>
      <c r="HA62" s="48"/>
      <c r="HB62" s="48"/>
      <c r="HC62" s="48"/>
      <c r="HD62" s="48"/>
      <c r="HE62" s="48"/>
      <c r="HF62" s="48"/>
      <c r="HG62" s="48"/>
      <c r="HH62" s="48"/>
      <c r="HI62" s="48"/>
      <c r="HJ62" s="48"/>
      <c r="HK62" s="48"/>
      <c r="HL62" s="48"/>
      <c r="HM62" s="48"/>
      <c r="HN62" s="48"/>
      <c r="HO62" s="48"/>
      <c r="HP62" s="48"/>
      <c r="HQ62" s="48"/>
      <c r="HR62" s="48"/>
      <c r="HS62" s="48"/>
      <c r="HT62" s="48"/>
      <c r="HU62" s="48"/>
      <c r="HV62" s="48"/>
      <c r="HW62" s="48"/>
      <c r="HX62" s="48"/>
      <c r="HY62" s="48"/>
      <c r="HZ62" s="48"/>
      <c r="IA62" s="48"/>
      <c r="IB62" s="48"/>
      <c r="IC62" s="48"/>
      <c r="ID62" s="48"/>
      <c r="IE62" s="48"/>
      <c r="IF62" s="48"/>
      <c r="IG62" s="48"/>
      <c r="IH62" s="48"/>
      <c r="II62" s="48"/>
      <c r="IJ62" s="48"/>
      <c r="IK62" s="48"/>
      <c r="IL62" s="48"/>
      <c r="IM62" s="48"/>
      <c r="IN62" s="48"/>
      <c r="IO62" s="48"/>
      <c r="IP62" s="48"/>
      <c r="IQ62" s="48"/>
      <c r="IR62" s="48"/>
      <c r="IS62" s="48"/>
      <c r="IT62" s="48"/>
      <c r="IU62" s="48"/>
      <c r="IV62" s="48"/>
    </row>
    <row r="63" spans="1:256" x14ac:dyDescent="0.25">
      <c r="A63" s="48" t="s">
        <v>165</v>
      </c>
      <c r="B63" s="48" t="s">
        <v>217</v>
      </c>
      <c r="C63" s="49">
        <v>500</v>
      </c>
      <c r="D63" s="48" t="s">
        <v>172</v>
      </c>
      <c r="E63" s="48" t="s">
        <v>26</v>
      </c>
      <c r="F63" s="48"/>
      <c r="G63" s="48">
        <v>1999</v>
      </c>
      <c r="H63" s="48"/>
      <c r="I63" s="48" t="s">
        <v>157</v>
      </c>
      <c r="J63" s="48"/>
      <c r="K63" s="48" t="s">
        <v>104</v>
      </c>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c r="FJ63" s="48"/>
      <c r="FK63" s="48"/>
      <c r="FL63" s="48"/>
      <c r="FM63" s="48"/>
      <c r="FN63" s="48"/>
      <c r="FO63" s="48"/>
      <c r="FP63" s="48"/>
      <c r="FQ63" s="48"/>
      <c r="FR63" s="48"/>
      <c r="FS63" s="48"/>
      <c r="FT63" s="48"/>
      <c r="FU63" s="48"/>
      <c r="FV63" s="48"/>
      <c r="FW63" s="48"/>
      <c r="FX63" s="48"/>
      <c r="FY63" s="48"/>
      <c r="FZ63" s="48"/>
      <c r="GA63" s="48"/>
      <c r="GB63" s="48"/>
      <c r="GC63" s="48"/>
      <c r="GD63" s="48"/>
      <c r="GE63" s="48"/>
      <c r="GF63" s="48"/>
      <c r="GG63" s="48"/>
      <c r="GH63" s="48"/>
      <c r="GI63" s="48"/>
      <c r="GJ63" s="48"/>
      <c r="GK63" s="48"/>
      <c r="GL63" s="48"/>
      <c r="GM63" s="48"/>
      <c r="GN63" s="48"/>
      <c r="GO63" s="48"/>
      <c r="GP63" s="48"/>
      <c r="GQ63" s="48"/>
      <c r="GR63" s="48"/>
      <c r="GS63" s="48"/>
      <c r="GT63" s="48"/>
      <c r="GU63" s="48"/>
      <c r="GV63" s="48"/>
      <c r="GW63" s="48"/>
      <c r="GX63" s="48"/>
      <c r="GY63" s="48"/>
      <c r="GZ63" s="48"/>
      <c r="HA63" s="48"/>
      <c r="HB63" s="48"/>
      <c r="HC63" s="48"/>
      <c r="HD63" s="48"/>
      <c r="HE63" s="48"/>
      <c r="HF63" s="48"/>
      <c r="HG63" s="48"/>
      <c r="HH63" s="48"/>
      <c r="HI63" s="48"/>
      <c r="HJ63" s="48"/>
      <c r="HK63" s="48"/>
      <c r="HL63" s="48"/>
      <c r="HM63" s="48"/>
      <c r="HN63" s="48"/>
      <c r="HO63" s="48"/>
      <c r="HP63" s="48"/>
      <c r="HQ63" s="48"/>
      <c r="HR63" s="48"/>
      <c r="HS63" s="48"/>
      <c r="HT63" s="48"/>
      <c r="HU63" s="48"/>
      <c r="HV63" s="48"/>
      <c r="HW63" s="48"/>
      <c r="HX63" s="48"/>
      <c r="HY63" s="48"/>
      <c r="HZ63" s="48"/>
      <c r="IA63" s="48"/>
      <c r="IB63" s="48"/>
      <c r="IC63" s="48"/>
      <c r="ID63" s="48"/>
      <c r="IE63" s="48"/>
      <c r="IF63" s="48"/>
      <c r="IG63" s="48"/>
      <c r="IH63" s="48"/>
      <c r="II63" s="48"/>
      <c r="IJ63" s="48"/>
      <c r="IK63" s="48"/>
      <c r="IL63" s="48"/>
      <c r="IM63" s="48"/>
      <c r="IN63" s="48"/>
      <c r="IO63" s="48"/>
      <c r="IP63" s="48"/>
      <c r="IQ63" s="48"/>
      <c r="IR63" s="48"/>
      <c r="IS63" s="48"/>
      <c r="IT63" s="48"/>
      <c r="IU63" s="48"/>
      <c r="IV63" s="48"/>
    </row>
    <row r="64" spans="1:256" x14ac:dyDescent="0.25">
      <c r="A64" s="48" t="s">
        <v>218</v>
      </c>
      <c r="B64" s="48" t="s">
        <v>219</v>
      </c>
      <c r="C64" s="49">
        <v>440</v>
      </c>
      <c r="D64" s="48" t="s">
        <v>64</v>
      </c>
      <c r="E64" s="48" t="s">
        <v>26</v>
      </c>
      <c r="F64" s="52"/>
      <c r="G64" s="48">
        <v>1999</v>
      </c>
      <c r="H64" s="52"/>
      <c r="I64" s="48" t="s">
        <v>157</v>
      </c>
      <c r="J64" s="52"/>
      <c r="K64" s="48" t="s">
        <v>104</v>
      </c>
      <c r="L64" s="52"/>
      <c r="M64" s="52"/>
      <c r="N64" s="52"/>
      <c r="O64" s="52"/>
      <c r="P64" s="16"/>
    </row>
    <row r="65" spans="1:21" x14ac:dyDescent="0.25">
      <c r="A65" s="52"/>
      <c r="B65" s="13"/>
      <c r="C65" s="7"/>
      <c r="D65" s="54"/>
      <c r="E65" s="13"/>
      <c r="F65" s="52"/>
      <c r="G65" s="52"/>
      <c r="H65" s="52"/>
      <c r="I65" s="52"/>
      <c r="J65" s="52"/>
      <c r="K65" s="52"/>
      <c r="L65" s="52"/>
      <c r="M65" s="52"/>
      <c r="N65" s="52"/>
      <c r="O65" s="52"/>
      <c r="P65" s="16"/>
    </row>
    <row r="66" spans="1:21" x14ac:dyDescent="0.25">
      <c r="A66" s="52"/>
      <c r="B66" s="55" t="s">
        <v>152</v>
      </c>
      <c r="C66" s="56">
        <f>SUM(C50:C64)</f>
        <v>5336</v>
      </c>
      <c r="D66" s="54"/>
      <c r="E66" s="13"/>
      <c r="F66" s="52"/>
      <c r="G66" s="52"/>
      <c r="H66" s="52"/>
      <c r="I66" s="52"/>
      <c r="J66" s="52"/>
      <c r="K66" s="52"/>
      <c r="L66" s="52"/>
      <c r="M66" s="52"/>
      <c r="N66" s="52"/>
      <c r="O66" s="52"/>
      <c r="P66" s="16"/>
    </row>
    <row r="69" spans="1:21" x14ac:dyDescent="0.25">
      <c r="A69" s="1" t="s">
        <v>220</v>
      </c>
    </row>
    <row r="70" spans="1:21" x14ac:dyDescent="0.25">
      <c r="A70" s="1" t="s">
        <v>1</v>
      </c>
    </row>
    <row r="71" spans="1:21" x14ac:dyDescent="0.25">
      <c r="A71" s="1"/>
    </row>
    <row r="72" spans="1:21" x14ac:dyDescent="0.25">
      <c r="A72" s="2" t="s">
        <v>2</v>
      </c>
      <c r="B72" s="2" t="s">
        <v>3</v>
      </c>
      <c r="C72" s="3" t="s">
        <v>4</v>
      </c>
      <c r="D72" s="4" t="s">
        <v>5</v>
      </c>
      <c r="E72" s="2" t="s">
        <v>6</v>
      </c>
      <c r="F72" s="2" t="s">
        <v>7</v>
      </c>
      <c r="G72" s="2" t="s">
        <v>8</v>
      </c>
      <c r="H72" s="2" t="s">
        <v>9</v>
      </c>
      <c r="I72" s="2" t="s">
        <v>10</v>
      </c>
      <c r="J72" s="2" t="s">
        <v>11</v>
      </c>
      <c r="K72" s="2" t="s">
        <v>12</v>
      </c>
      <c r="L72" s="2" t="s">
        <v>13</v>
      </c>
      <c r="M72" s="2" t="s">
        <v>14</v>
      </c>
      <c r="N72" s="2" t="s">
        <v>15</v>
      </c>
      <c r="O72" s="2" t="s">
        <v>16</v>
      </c>
      <c r="P72" s="2" t="s">
        <v>17</v>
      </c>
      <c r="Q72" s="2" t="s">
        <v>18</v>
      </c>
      <c r="R72" s="2" t="s">
        <v>19</v>
      </c>
      <c r="S72" s="5" t="s">
        <v>20</v>
      </c>
      <c r="T72" s="5" t="s">
        <v>21</v>
      </c>
      <c r="U72" s="2" t="s">
        <v>22</v>
      </c>
    </row>
    <row r="73" spans="1:21" x14ac:dyDescent="0.25">
      <c r="A73" s="6" t="s">
        <v>221</v>
      </c>
      <c r="B73" s="6" t="s">
        <v>222</v>
      </c>
      <c r="C73" s="7">
        <v>230</v>
      </c>
      <c r="D73" s="12" t="s">
        <v>172</v>
      </c>
      <c r="E73" s="6" t="s">
        <v>26</v>
      </c>
      <c r="F73" s="13">
        <v>5</v>
      </c>
      <c r="G73" s="6">
        <v>2000</v>
      </c>
      <c r="H73" s="6" t="s">
        <v>223</v>
      </c>
      <c r="I73" s="6" t="s">
        <v>224</v>
      </c>
      <c r="J73" s="6" t="s">
        <v>220</v>
      </c>
      <c r="K73" s="6" t="s">
        <v>55</v>
      </c>
      <c r="L73" s="13">
        <v>108</v>
      </c>
      <c r="M73" s="13"/>
      <c r="N73" s="47"/>
      <c r="O73" s="13"/>
      <c r="P73" s="6" t="s">
        <v>223</v>
      </c>
      <c r="Q73" s="57" t="s">
        <v>225</v>
      </c>
      <c r="R73" s="16" t="s">
        <v>226</v>
      </c>
      <c r="S73" s="10">
        <v>35923</v>
      </c>
      <c r="T73" s="10">
        <v>36472</v>
      </c>
      <c r="U73" s="16" t="s">
        <v>227</v>
      </c>
    </row>
    <row r="74" spans="1:21" x14ac:dyDescent="0.25">
      <c r="A74" s="6" t="s">
        <v>228</v>
      </c>
      <c r="B74" s="6" t="s">
        <v>229</v>
      </c>
      <c r="C74" s="7">
        <v>75</v>
      </c>
      <c r="D74" s="12" t="s">
        <v>25</v>
      </c>
      <c r="E74" s="6" t="s">
        <v>26</v>
      </c>
      <c r="F74" s="13">
        <v>5</v>
      </c>
      <c r="G74" s="6">
        <v>2000</v>
      </c>
      <c r="H74" s="6" t="s">
        <v>230</v>
      </c>
      <c r="I74" s="6" t="s">
        <v>224</v>
      </c>
      <c r="J74" s="6" t="s">
        <v>220</v>
      </c>
      <c r="K74" s="6" t="s">
        <v>29</v>
      </c>
      <c r="L74" s="13">
        <v>38</v>
      </c>
      <c r="M74" s="13" t="s">
        <v>39</v>
      </c>
      <c r="N74" s="47"/>
      <c r="O74" s="13"/>
      <c r="P74" s="6" t="s">
        <v>231</v>
      </c>
      <c r="Q74" s="16"/>
      <c r="R74" s="16"/>
      <c r="S74" s="10">
        <v>36418</v>
      </c>
      <c r="T74" s="10"/>
      <c r="U74" s="16" t="s">
        <v>232</v>
      </c>
    </row>
    <row r="75" spans="1:21" x14ac:dyDescent="0.25">
      <c r="A75" s="6" t="s">
        <v>233</v>
      </c>
      <c r="B75" s="6" t="s">
        <v>25</v>
      </c>
      <c r="C75" s="7">
        <v>249</v>
      </c>
      <c r="D75" s="12" t="s">
        <v>25</v>
      </c>
      <c r="E75" s="6" t="s">
        <v>26</v>
      </c>
      <c r="F75" s="13">
        <v>10</v>
      </c>
      <c r="G75" s="6">
        <v>1999</v>
      </c>
      <c r="H75" s="6" t="s">
        <v>234</v>
      </c>
      <c r="I75" s="6" t="s">
        <v>224</v>
      </c>
      <c r="J75" s="6" t="s">
        <v>220</v>
      </c>
      <c r="K75" s="6" t="s">
        <v>55</v>
      </c>
      <c r="L75" s="13">
        <v>55</v>
      </c>
      <c r="M75" s="6" t="s">
        <v>39</v>
      </c>
      <c r="N75" s="15"/>
      <c r="O75" s="13"/>
      <c r="P75" s="6" t="s">
        <v>213</v>
      </c>
      <c r="Q75" s="16" t="s">
        <v>235</v>
      </c>
      <c r="R75" s="16" t="s">
        <v>236</v>
      </c>
      <c r="S75" s="10"/>
      <c r="T75" s="10">
        <v>36369</v>
      </c>
      <c r="U75" s="16" t="s">
        <v>237</v>
      </c>
    </row>
    <row r="76" spans="1:21" x14ac:dyDescent="0.25">
      <c r="A76" s="52"/>
      <c r="B76" s="13"/>
      <c r="C76" s="7"/>
      <c r="D76" s="54"/>
      <c r="E76" s="13"/>
      <c r="F76" s="52"/>
      <c r="G76" s="52"/>
      <c r="H76" s="52"/>
      <c r="I76" s="52"/>
      <c r="J76" s="52"/>
      <c r="K76" s="52"/>
      <c r="L76" s="52"/>
      <c r="M76" s="52"/>
      <c r="N76" s="52"/>
      <c r="O76" s="52"/>
      <c r="P76" s="16"/>
      <c r="S76" s="58"/>
      <c r="T76" s="58"/>
    </row>
    <row r="77" spans="1:21" x14ac:dyDescent="0.25">
      <c r="A77" s="52"/>
      <c r="B77" s="13"/>
      <c r="C77" s="7"/>
      <c r="D77" s="54"/>
      <c r="E77" s="13"/>
      <c r="F77" s="52"/>
      <c r="G77" s="52"/>
      <c r="H77" s="52"/>
      <c r="I77" s="52"/>
      <c r="J77" s="52"/>
      <c r="K77" s="52"/>
      <c r="L77" s="52"/>
      <c r="M77" s="52"/>
      <c r="N77" s="52"/>
      <c r="O77" s="52"/>
      <c r="P77" s="16"/>
      <c r="S77" s="58"/>
      <c r="T77" s="58"/>
    </row>
    <row r="78" spans="1:21" x14ac:dyDescent="0.25">
      <c r="A78" s="52"/>
      <c r="B78" s="55" t="s">
        <v>152</v>
      </c>
      <c r="C78" s="56">
        <f>SUM(C73:C75)</f>
        <v>554</v>
      </c>
      <c r="D78" s="54"/>
      <c r="E78" s="13"/>
      <c r="F78" s="52"/>
      <c r="G78" s="52"/>
      <c r="H78" s="52"/>
      <c r="I78" s="52"/>
      <c r="J78" s="52"/>
      <c r="K78" s="52"/>
      <c r="L78" s="52"/>
      <c r="M78" s="52"/>
      <c r="N78" s="52"/>
      <c r="O78" s="52"/>
      <c r="P78" s="16"/>
      <c r="S78" s="58"/>
      <c r="T78" s="58"/>
    </row>
    <row r="80" spans="1:21" x14ac:dyDescent="0.25">
      <c r="A80" s="1" t="s">
        <v>238</v>
      </c>
    </row>
    <row r="81" spans="1:26" x14ac:dyDescent="0.25">
      <c r="A81" s="1" t="s">
        <v>1</v>
      </c>
    </row>
    <row r="82" spans="1:26" x14ac:dyDescent="0.25">
      <c r="A82" s="1"/>
    </row>
    <row r="83" spans="1:26" x14ac:dyDescent="0.25">
      <c r="A83" s="2" t="s">
        <v>2</v>
      </c>
      <c r="B83" s="2" t="s">
        <v>3</v>
      </c>
      <c r="C83" s="3" t="s">
        <v>4</v>
      </c>
      <c r="D83" s="4" t="s">
        <v>5</v>
      </c>
      <c r="E83" s="2" t="s">
        <v>6</v>
      </c>
      <c r="F83" s="2" t="s">
        <v>7</v>
      </c>
      <c r="G83" s="2" t="s">
        <v>8</v>
      </c>
      <c r="H83" s="2" t="s">
        <v>9</v>
      </c>
      <c r="I83" s="2" t="s">
        <v>10</v>
      </c>
      <c r="J83" s="2" t="s">
        <v>11</v>
      </c>
      <c r="K83" s="2" t="s">
        <v>12</v>
      </c>
      <c r="L83" s="2" t="s">
        <v>13</v>
      </c>
      <c r="M83" s="2" t="s">
        <v>14</v>
      </c>
      <c r="N83" s="2" t="s">
        <v>15</v>
      </c>
      <c r="O83" s="2" t="s">
        <v>16</v>
      </c>
      <c r="P83" s="2" t="s">
        <v>17</v>
      </c>
      <c r="Q83" s="2" t="s">
        <v>18</v>
      </c>
      <c r="R83" s="2" t="s">
        <v>19</v>
      </c>
      <c r="S83" s="5" t="s">
        <v>20</v>
      </c>
      <c r="T83" s="5" t="s">
        <v>21</v>
      </c>
      <c r="U83" s="2" t="s">
        <v>22</v>
      </c>
    </row>
    <row r="84" spans="1:26" x14ac:dyDescent="0.25">
      <c r="A84" s="59" t="s">
        <v>239</v>
      </c>
      <c r="B84" s="59" t="s">
        <v>240</v>
      </c>
      <c r="C84" s="60">
        <v>180</v>
      </c>
      <c r="D84" s="61" t="s">
        <v>76</v>
      </c>
      <c r="E84" s="59" t="s">
        <v>241</v>
      </c>
      <c r="F84" s="28">
        <v>10</v>
      </c>
      <c r="G84" s="59">
        <v>1999</v>
      </c>
      <c r="H84" s="59" t="s">
        <v>240</v>
      </c>
      <c r="I84" s="59" t="s">
        <v>242</v>
      </c>
      <c r="J84" s="59" t="s">
        <v>238</v>
      </c>
      <c r="K84" s="59" t="s">
        <v>104</v>
      </c>
      <c r="L84" s="59">
        <v>250</v>
      </c>
      <c r="M84" s="59" t="s">
        <v>67</v>
      </c>
      <c r="N84" s="62"/>
      <c r="O84" s="28"/>
      <c r="P84" s="59" t="s">
        <v>243</v>
      </c>
      <c r="Q84" s="59" t="s">
        <v>244</v>
      </c>
      <c r="R84" s="34"/>
      <c r="S84" s="63">
        <v>35765</v>
      </c>
      <c r="T84" s="63">
        <v>35765</v>
      </c>
      <c r="U84" s="59" t="s">
        <v>245</v>
      </c>
    </row>
    <row r="85" spans="1:26" x14ac:dyDescent="0.25">
      <c r="A85" s="59" t="s">
        <v>246</v>
      </c>
      <c r="B85" s="59" t="s">
        <v>247</v>
      </c>
      <c r="C85" s="60">
        <v>88</v>
      </c>
      <c r="D85" s="61" t="s">
        <v>172</v>
      </c>
      <c r="E85" s="59" t="s">
        <v>26</v>
      </c>
      <c r="F85" s="59">
        <v>6</v>
      </c>
      <c r="G85" s="59">
        <v>2000</v>
      </c>
      <c r="H85" s="59" t="s">
        <v>247</v>
      </c>
      <c r="I85" s="59" t="s">
        <v>103</v>
      </c>
      <c r="J85" s="59" t="s">
        <v>238</v>
      </c>
      <c r="K85" s="59" t="s">
        <v>55</v>
      </c>
      <c r="L85" s="28"/>
      <c r="M85" s="59" t="s">
        <v>30</v>
      </c>
      <c r="N85" s="62"/>
      <c r="O85" s="28"/>
      <c r="P85" s="59" t="s">
        <v>248</v>
      </c>
      <c r="Q85" s="59" t="s">
        <v>249</v>
      </c>
      <c r="R85" s="34"/>
      <c r="S85" s="35">
        <v>35887</v>
      </c>
      <c r="T85" s="35">
        <v>36276</v>
      </c>
      <c r="U85" s="59" t="s">
        <v>250</v>
      </c>
      <c r="V85" s="64"/>
      <c r="W85" s="64"/>
      <c r="X85" s="64"/>
      <c r="Y85" s="64"/>
      <c r="Z85" s="64"/>
    </row>
    <row r="86" spans="1:26" x14ac:dyDescent="0.25">
      <c r="A86" s="59" t="s">
        <v>246</v>
      </c>
      <c r="B86" s="59" t="s">
        <v>247</v>
      </c>
      <c r="C86" s="60">
        <v>201</v>
      </c>
      <c r="D86" s="61" t="s">
        <v>172</v>
      </c>
      <c r="E86" s="59" t="s">
        <v>26</v>
      </c>
      <c r="F86" s="59">
        <v>6</v>
      </c>
      <c r="G86" s="59">
        <v>2000</v>
      </c>
      <c r="H86" s="59" t="s">
        <v>247</v>
      </c>
      <c r="I86" s="59" t="s">
        <v>103</v>
      </c>
      <c r="J86" s="59" t="s">
        <v>238</v>
      </c>
      <c r="K86" s="59" t="s">
        <v>55</v>
      </c>
      <c r="L86" s="28"/>
      <c r="M86" s="59" t="s">
        <v>30</v>
      </c>
      <c r="N86" s="62"/>
      <c r="O86" s="28"/>
      <c r="P86" s="59" t="s">
        <v>248</v>
      </c>
      <c r="Q86" s="59" t="s">
        <v>249</v>
      </c>
      <c r="R86" s="34"/>
      <c r="S86" s="35">
        <v>35887</v>
      </c>
      <c r="T86" s="35">
        <v>36276</v>
      </c>
      <c r="U86" s="59" t="s">
        <v>251</v>
      </c>
      <c r="V86" s="64"/>
      <c r="W86" s="64"/>
      <c r="X86" s="64"/>
      <c r="Y86" s="64"/>
      <c r="Z86" s="64"/>
    </row>
    <row r="87" spans="1:26" x14ac:dyDescent="0.25">
      <c r="A87" s="19" t="s">
        <v>252</v>
      </c>
      <c r="B87" s="19" t="s">
        <v>253</v>
      </c>
      <c r="C87" s="20">
        <v>135</v>
      </c>
      <c r="D87" s="21" t="s">
        <v>25</v>
      </c>
      <c r="E87" s="19" t="s">
        <v>254</v>
      </c>
      <c r="F87" s="22">
        <v>6</v>
      </c>
      <c r="G87" s="19">
        <v>2000</v>
      </c>
      <c r="H87" s="19" t="s">
        <v>253</v>
      </c>
      <c r="I87" s="19" t="s">
        <v>255</v>
      </c>
      <c r="J87" s="19" t="s">
        <v>238</v>
      </c>
      <c r="K87" s="19" t="s">
        <v>29</v>
      </c>
      <c r="L87" s="22">
        <v>100</v>
      </c>
      <c r="M87" s="19" t="s">
        <v>30</v>
      </c>
      <c r="N87" s="24"/>
      <c r="O87" s="22"/>
      <c r="P87" s="19" t="s">
        <v>256</v>
      </c>
      <c r="Q87" s="19" t="s">
        <v>257</v>
      </c>
      <c r="R87" s="19" t="s">
        <v>258</v>
      </c>
      <c r="S87" s="65">
        <v>36012</v>
      </c>
      <c r="T87" s="65">
        <v>36389</v>
      </c>
      <c r="U87" s="59" t="s">
        <v>259</v>
      </c>
      <c r="V87" s="64"/>
      <c r="W87" s="64"/>
      <c r="X87" s="64"/>
      <c r="Y87" s="64"/>
      <c r="Z87" s="64"/>
    </row>
    <row r="88" spans="1:26" ht="12.75" customHeight="1" x14ac:dyDescent="0.25">
      <c r="A88" s="59" t="s">
        <v>239</v>
      </c>
      <c r="B88" s="59" t="s">
        <v>240</v>
      </c>
      <c r="C88" s="60">
        <v>180</v>
      </c>
      <c r="D88" s="61" t="s">
        <v>76</v>
      </c>
      <c r="E88" s="59" t="s">
        <v>241</v>
      </c>
      <c r="F88" s="28">
        <v>10</v>
      </c>
      <c r="G88" s="59">
        <v>1999</v>
      </c>
      <c r="H88" s="59" t="s">
        <v>240</v>
      </c>
      <c r="I88" s="59" t="s">
        <v>242</v>
      </c>
      <c r="J88" s="59" t="s">
        <v>238</v>
      </c>
      <c r="K88" s="59" t="s">
        <v>104</v>
      </c>
      <c r="L88" s="59">
        <v>250</v>
      </c>
      <c r="M88" s="59" t="s">
        <v>67</v>
      </c>
      <c r="N88" s="62"/>
      <c r="O88" s="28"/>
      <c r="P88" s="59" t="s">
        <v>243</v>
      </c>
      <c r="Q88" s="59" t="s">
        <v>244</v>
      </c>
      <c r="R88" s="34"/>
      <c r="S88" s="63">
        <v>35765</v>
      </c>
      <c r="T88" s="63">
        <v>35765</v>
      </c>
      <c r="U88" s="59" t="s">
        <v>245</v>
      </c>
    </row>
    <row r="89" spans="1:26" x14ac:dyDescent="0.25">
      <c r="A89" s="52"/>
      <c r="B89" s="13"/>
      <c r="C89" s="7"/>
      <c r="D89" s="54"/>
      <c r="E89" s="13"/>
      <c r="F89" s="52"/>
      <c r="G89" s="52"/>
      <c r="H89" s="52"/>
      <c r="I89" s="52"/>
      <c r="J89" s="52"/>
      <c r="K89" s="52"/>
      <c r="L89" s="52"/>
      <c r="M89" s="52"/>
      <c r="N89" s="52"/>
      <c r="O89" s="52"/>
      <c r="P89" s="16"/>
    </row>
    <row r="90" spans="1:26" x14ac:dyDescent="0.25">
      <c r="A90" s="52"/>
      <c r="B90" s="55" t="s">
        <v>152</v>
      </c>
      <c r="C90" s="56">
        <f>SUM(C84:C88)</f>
        <v>784</v>
      </c>
      <c r="D90" s="54"/>
      <c r="E90" s="13"/>
      <c r="F90" s="52"/>
      <c r="G90" s="52"/>
      <c r="H90" s="52"/>
      <c r="I90" s="52"/>
      <c r="J90" s="52"/>
      <c r="K90" s="52"/>
      <c r="L90" s="52"/>
      <c r="M90" s="52"/>
      <c r="N90" s="52"/>
      <c r="O90" s="52"/>
      <c r="P90" s="16"/>
    </row>
    <row r="93" spans="1:26" x14ac:dyDescent="0.25">
      <c r="A93" s="1" t="s">
        <v>260</v>
      </c>
    </row>
    <row r="94" spans="1:26" x14ac:dyDescent="0.25">
      <c r="A94" s="1" t="s">
        <v>1</v>
      </c>
    </row>
    <row r="95" spans="1:26" x14ac:dyDescent="0.25">
      <c r="A95" s="1"/>
    </row>
    <row r="96" spans="1:26" x14ac:dyDescent="0.25">
      <c r="A96" s="2" t="s">
        <v>2</v>
      </c>
      <c r="B96" s="2" t="s">
        <v>3</v>
      </c>
      <c r="C96" s="3" t="s">
        <v>4</v>
      </c>
      <c r="D96" s="4" t="s">
        <v>5</v>
      </c>
      <c r="E96" s="2" t="s">
        <v>6</v>
      </c>
      <c r="F96" s="2" t="s">
        <v>7</v>
      </c>
      <c r="G96" s="2" t="s">
        <v>8</v>
      </c>
      <c r="H96" s="2" t="s">
        <v>9</v>
      </c>
      <c r="I96" s="2" t="s">
        <v>10</v>
      </c>
      <c r="J96" s="2" t="s">
        <v>11</v>
      </c>
      <c r="K96" s="2" t="s">
        <v>12</v>
      </c>
      <c r="L96" s="2" t="s">
        <v>13</v>
      </c>
      <c r="M96" s="2" t="s">
        <v>14</v>
      </c>
      <c r="N96" s="2" t="s">
        <v>15</v>
      </c>
      <c r="O96" s="2" t="s">
        <v>16</v>
      </c>
      <c r="P96" s="2" t="s">
        <v>17</v>
      </c>
      <c r="Q96" s="2" t="s">
        <v>18</v>
      </c>
      <c r="R96" s="2" t="s">
        <v>19</v>
      </c>
      <c r="S96" s="5" t="s">
        <v>20</v>
      </c>
      <c r="T96" s="5" t="s">
        <v>21</v>
      </c>
      <c r="U96" s="2" t="s">
        <v>22</v>
      </c>
    </row>
    <row r="97" spans="1:26" x14ac:dyDescent="0.25">
      <c r="A97" s="19" t="s">
        <v>261</v>
      </c>
      <c r="B97" s="19" t="s">
        <v>262</v>
      </c>
      <c r="C97" s="20">
        <v>230</v>
      </c>
      <c r="D97" s="21" t="s">
        <v>25</v>
      </c>
      <c r="E97" s="19" t="s">
        <v>26</v>
      </c>
      <c r="F97" s="19">
        <v>6</v>
      </c>
      <c r="G97" s="19">
        <v>2000</v>
      </c>
      <c r="H97" s="19" t="s">
        <v>263</v>
      </c>
      <c r="I97" s="19" t="s">
        <v>264</v>
      </c>
      <c r="J97" s="19" t="s">
        <v>260</v>
      </c>
      <c r="K97" s="19" t="s">
        <v>29</v>
      </c>
      <c r="L97" s="22">
        <v>87</v>
      </c>
      <c r="M97" s="19" t="s">
        <v>39</v>
      </c>
      <c r="N97" s="24"/>
      <c r="O97" s="22" t="s">
        <v>261</v>
      </c>
      <c r="P97" s="19" t="s">
        <v>261</v>
      </c>
      <c r="Q97" s="19"/>
      <c r="R97" s="25"/>
      <c r="S97" s="65">
        <v>36239</v>
      </c>
      <c r="T97" s="35">
        <v>36333</v>
      </c>
      <c r="U97" s="19" t="s">
        <v>265</v>
      </c>
      <c r="V97" s="66"/>
      <c r="W97" s="67"/>
      <c r="X97" s="68"/>
    </row>
    <row r="98" spans="1:26" x14ac:dyDescent="0.25">
      <c r="A98" s="19" t="s">
        <v>261</v>
      </c>
      <c r="B98" s="19" t="s">
        <v>266</v>
      </c>
      <c r="C98" s="20">
        <v>230</v>
      </c>
      <c r="D98" s="21" t="s">
        <v>25</v>
      </c>
      <c r="E98" s="19" t="s">
        <v>26</v>
      </c>
      <c r="F98" s="19">
        <v>6</v>
      </c>
      <c r="G98" s="19">
        <v>2000</v>
      </c>
      <c r="H98" s="19" t="s">
        <v>267</v>
      </c>
      <c r="I98" s="19" t="s">
        <v>264</v>
      </c>
      <c r="J98" s="19" t="s">
        <v>260</v>
      </c>
      <c r="K98" s="19" t="s">
        <v>29</v>
      </c>
      <c r="L98" s="22">
        <v>87</v>
      </c>
      <c r="M98" s="19" t="s">
        <v>39</v>
      </c>
      <c r="N98" s="24"/>
      <c r="O98" s="22" t="s">
        <v>261</v>
      </c>
      <c r="P98" s="19" t="s">
        <v>261</v>
      </c>
      <c r="Q98" s="19"/>
      <c r="R98" s="25"/>
      <c r="S98" s="65">
        <v>36239</v>
      </c>
      <c r="T98" s="35">
        <v>36333</v>
      </c>
      <c r="U98" s="19" t="s">
        <v>265</v>
      </c>
    </row>
    <row r="99" spans="1:26" x14ac:dyDescent="0.25">
      <c r="A99" s="6" t="s">
        <v>268</v>
      </c>
      <c r="B99" s="6" t="s">
        <v>269</v>
      </c>
      <c r="C99" s="7">
        <v>100</v>
      </c>
      <c r="D99" s="12" t="s">
        <v>25</v>
      </c>
      <c r="E99" s="6" t="s">
        <v>26</v>
      </c>
      <c r="F99" s="13">
        <v>6</v>
      </c>
      <c r="G99" s="6">
        <v>2000</v>
      </c>
      <c r="H99" s="6" t="s">
        <v>270</v>
      </c>
      <c r="I99" s="6" t="s">
        <v>264</v>
      </c>
      <c r="J99" s="6" t="s">
        <v>260</v>
      </c>
      <c r="K99" s="6" t="s">
        <v>29</v>
      </c>
      <c r="L99" s="13"/>
      <c r="M99" s="13" t="s">
        <v>39</v>
      </c>
      <c r="N99" s="47"/>
      <c r="O99" s="13" t="s">
        <v>271</v>
      </c>
      <c r="P99" s="6" t="s">
        <v>272</v>
      </c>
      <c r="Q99" s="16"/>
      <c r="R99" s="16"/>
      <c r="S99" s="10">
        <v>36248</v>
      </c>
      <c r="T99" s="10"/>
      <c r="U99" s="11" t="s">
        <v>273</v>
      </c>
    </row>
    <row r="100" spans="1:26" x14ac:dyDescent="0.25">
      <c r="A100" s="6" t="s">
        <v>274</v>
      </c>
      <c r="B100" s="6" t="s">
        <v>275</v>
      </c>
      <c r="C100" s="7">
        <v>65</v>
      </c>
      <c r="D100" s="12"/>
      <c r="E100" s="6" t="s">
        <v>26</v>
      </c>
      <c r="F100" s="13" t="s">
        <v>276</v>
      </c>
      <c r="G100" s="6">
        <v>1999</v>
      </c>
      <c r="H100" s="6" t="s">
        <v>275</v>
      </c>
      <c r="I100" s="6" t="s">
        <v>264</v>
      </c>
      <c r="J100" s="6" t="s">
        <v>260</v>
      </c>
      <c r="K100" s="6" t="s">
        <v>29</v>
      </c>
      <c r="L100" s="13"/>
      <c r="M100" s="13"/>
      <c r="N100" s="47"/>
      <c r="O100" s="13"/>
      <c r="P100" s="6" t="s">
        <v>277</v>
      </c>
      <c r="Q100" s="16"/>
      <c r="R100" s="16"/>
      <c r="S100" s="10"/>
      <c r="T100" s="10"/>
      <c r="U100" s="11"/>
    </row>
    <row r="101" spans="1:26" x14ac:dyDescent="0.25">
      <c r="A101" s="6" t="s">
        <v>278</v>
      </c>
      <c r="B101" s="6" t="s">
        <v>279</v>
      </c>
      <c r="C101" s="7">
        <v>100</v>
      </c>
      <c r="D101" s="12" t="s">
        <v>25</v>
      </c>
      <c r="E101" s="6" t="s">
        <v>26</v>
      </c>
      <c r="F101" s="13">
        <v>7</v>
      </c>
      <c r="G101" s="6">
        <v>2000</v>
      </c>
      <c r="H101" s="6" t="s">
        <v>280</v>
      </c>
      <c r="I101" s="6" t="s">
        <v>264</v>
      </c>
      <c r="J101" s="6" t="s">
        <v>260</v>
      </c>
      <c r="K101" s="6" t="s">
        <v>29</v>
      </c>
      <c r="L101" s="13">
        <v>40</v>
      </c>
      <c r="M101" s="13" t="s">
        <v>30</v>
      </c>
      <c r="N101" s="47"/>
      <c r="O101" s="13"/>
      <c r="P101" s="6" t="s">
        <v>213</v>
      </c>
      <c r="Q101" s="16"/>
      <c r="R101" s="16"/>
      <c r="S101" s="10">
        <v>36381</v>
      </c>
      <c r="T101" s="10"/>
      <c r="U101" s="11" t="s">
        <v>281</v>
      </c>
    </row>
    <row r="102" spans="1:26" x14ac:dyDescent="0.25">
      <c r="A102" s="6" t="s">
        <v>47</v>
      </c>
      <c r="B102" s="6" t="s">
        <v>282</v>
      </c>
      <c r="C102" s="7">
        <v>668</v>
      </c>
      <c r="D102" s="12" t="s">
        <v>25</v>
      </c>
      <c r="E102" s="6" t="s">
        <v>26</v>
      </c>
      <c r="F102" s="13">
        <v>2</v>
      </c>
      <c r="G102" s="6">
        <v>2000</v>
      </c>
      <c r="H102" s="6" t="s">
        <v>283</v>
      </c>
      <c r="I102" s="6" t="s">
        <v>264</v>
      </c>
      <c r="J102" s="6" t="s">
        <v>260</v>
      </c>
      <c r="K102" s="6" t="s">
        <v>29</v>
      </c>
      <c r="L102" s="13">
        <v>150</v>
      </c>
      <c r="M102" s="13" t="s">
        <v>30</v>
      </c>
      <c r="N102" s="47"/>
      <c r="O102" s="13"/>
      <c r="P102" s="6" t="s">
        <v>213</v>
      </c>
      <c r="Q102" s="16"/>
      <c r="R102" s="16"/>
      <c r="S102" s="10">
        <v>36252</v>
      </c>
      <c r="T102" s="10">
        <v>36420</v>
      </c>
      <c r="U102" s="11" t="s">
        <v>284</v>
      </c>
      <c r="V102" s="69"/>
      <c r="W102" s="69"/>
      <c r="X102" s="69"/>
      <c r="Y102" s="69"/>
      <c r="Z102" s="69"/>
    </row>
    <row r="103" spans="1:26" x14ac:dyDescent="0.25">
      <c r="A103" s="38" t="s">
        <v>177</v>
      </c>
      <c r="B103" s="38" t="s">
        <v>285</v>
      </c>
      <c r="C103" s="31">
        <v>340</v>
      </c>
      <c r="D103" s="39" t="s">
        <v>25</v>
      </c>
      <c r="E103" s="28" t="s">
        <v>26</v>
      </c>
      <c r="F103" s="28">
        <v>6</v>
      </c>
      <c r="G103" s="28">
        <v>2000</v>
      </c>
      <c r="H103" s="38" t="s">
        <v>286</v>
      </c>
      <c r="I103" s="28" t="s">
        <v>264</v>
      </c>
      <c r="J103" s="28" t="s">
        <v>260</v>
      </c>
      <c r="K103" s="28" t="s">
        <v>29</v>
      </c>
      <c r="L103" s="28"/>
      <c r="M103" s="28"/>
      <c r="N103" s="28"/>
      <c r="O103" s="28"/>
      <c r="P103" s="28" t="s">
        <v>272</v>
      </c>
      <c r="Q103" s="28"/>
      <c r="R103" s="28"/>
      <c r="S103" s="35">
        <v>36493</v>
      </c>
      <c r="T103" s="35">
        <v>36515</v>
      </c>
      <c r="U103" s="18" t="s">
        <v>287</v>
      </c>
    </row>
    <row r="104" spans="1:26" x14ac:dyDescent="0.25">
      <c r="A104" s="6" t="s">
        <v>288</v>
      </c>
      <c r="B104" s="6" t="s">
        <v>289</v>
      </c>
      <c r="C104" s="7">
        <v>100</v>
      </c>
      <c r="D104" s="12" t="s">
        <v>25</v>
      </c>
      <c r="E104" s="6" t="s">
        <v>26</v>
      </c>
      <c r="F104" s="13">
        <v>5</v>
      </c>
      <c r="G104" s="6">
        <v>1999</v>
      </c>
      <c r="H104" s="6" t="s">
        <v>290</v>
      </c>
      <c r="I104" s="6" t="s">
        <v>264</v>
      </c>
      <c r="J104" s="6" t="s">
        <v>260</v>
      </c>
      <c r="K104" s="6" t="s">
        <v>55</v>
      </c>
      <c r="L104" s="13"/>
      <c r="M104" s="13" t="s">
        <v>39</v>
      </c>
      <c r="N104" s="47"/>
      <c r="O104" s="13"/>
      <c r="P104" s="6" t="s">
        <v>260</v>
      </c>
      <c r="Q104" s="16"/>
      <c r="R104" s="16"/>
      <c r="S104" s="10">
        <v>36256</v>
      </c>
      <c r="T104" s="10">
        <v>36369</v>
      </c>
      <c r="U104" s="11" t="s">
        <v>291</v>
      </c>
    </row>
    <row r="105" spans="1:26" x14ac:dyDescent="0.25">
      <c r="A105" s="6" t="s">
        <v>292</v>
      </c>
      <c r="B105" s="6" t="s">
        <v>293</v>
      </c>
      <c r="C105" s="7">
        <v>213</v>
      </c>
      <c r="D105" s="12" t="s">
        <v>25</v>
      </c>
      <c r="E105" s="6" t="s">
        <v>26</v>
      </c>
      <c r="F105" s="13">
        <v>6</v>
      </c>
      <c r="G105" s="6">
        <v>1999</v>
      </c>
      <c r="H105" s="6" t="s">
        <v>294</v>
      </c>
      <c r="I105" s="6" t="s">
        <v>264</v>
      </c>
      <c r="J105" s="6" t="s">
        <v>260</v>
      </c>
      <c r="K105" s="6" t="s">
        <v>29</v>
      </c>
      <c r="L105" s="13"/>
      <c r="M105" s="13" t="s">
        <v>30</v>
      </c>
      <c r="N105" s="47"/>
      <c r="O105" s="13"/>
      <c r="P105" s="6"/>
      <c r="Q105" s="16"/>
      <c r="R105" s="16"/>
      <c r="S105" s="10">
        <v>36066</v>
      </c>
      <c r="T105" s="10">
        <v>36066</v>
      </c>
      <c r="U105" s="11" t="s">
        <v>295</v>
      </c>
    </row>
    <row r="106" spans="1:26" x14ac:dyDescent="0.25">
      <c r="A106" s="38" t="s">
        <v>296</v>
      </c>
      <c r="B106" s="38"/>
      <c r="C106" s="31">
        <v>15</v>
      </c>
      <c r="D106" s="39" t="s">
        <v>76</v>
      </c>
      <c r="E106" s="28" t="s">
        <v>77</v>
      </c>
      <c r="F106" s="28">
        <v>6</v>
      </c>
      <c r="G106" s="70">
        <v>2000</v>
      </c>
      <c r="H106" s="38" t="s">
        <v>297</v>
      </c>
      <c r="I106" s="28" t="s">
        <v>298</v>
      </c>
      <c r="J106" s="28" t="s">
        <v>260</v>
      </c>
      <c r="K106" s="28" t="s">
        <v>29</v>
      </c>
      <c r="L106" s="28"/>
      <c r="M106" s="28"/>
      <c r="N106" s="28"/>
      <c r="O106" s="28"/>
      <c r="P106" s="18" t="s">
        <v>213</v>
      </c>
      <c r="Q106" s="18"/>
      <c r="R106" s="18"/>
      <c r="S106" s="35">
        <v>36285</v>
      </c>
      <c r="T106" s="35">
        <v>36333</v>
      </c>
      <c r="U106" s="18" t="s">
        <v>299</v>
      </c>
    </row>
    <row r="107" spans="1:26" x14ac:dyDescent="0.25">
      <c r="A107" s="19" t="s">
        <v>300</v>
      </c>
      <c r="B107" s="19" t="s">
        <v>301</v>
      </c>
      <c r="C107" s="20">
        <v>15</v>
      </c>
      <c r="D107" s="21" t="s">
        <v>64</v>
      </c>
      <c r="E107" s="19" t="s">
        <v>26</v>
      </c>
      <c r="F107" s="22">
        <v>6</v>
      </c>
      <c r="G107" s="19">
        <v>1999</v>
      </c>
      <c r="H107" s="22" t="s">
        <v>302</v>
      </c>
      <c r="I107" s="19" t="s">
        <v>303</v>
      </c>
      <c r="J107" s="19" t="s">
        <v>260</v>
      </c>
      <c r="K107" s="19" t="s">
        <v>104</v>
      </c>
      <c r="L107" s="22">
        <v>13.5</v>
      </c>
      <c r="M107" s="19" t="s">
        <v>67</v>
      </c>
      <c r="N107" s="24"/>
      <c r="O107" s="22"/>
      <c r="P107" s="19"/>
      <c r="Q107" s="25"/>
      <c r="R107" s="19"/>
      <c r="S107" s="26"/>
      <c r="T107" s="26"/>
      <c r="U107" s="27"/>
      <c r="V107" s="46"/>
      <c r="W107" s="34"/>
      <c r="X107" s="34"/>
    </row>
    <row r="108" spans="1:26" x14ac:dyDescent="0.25">
      <c r="A108" s="6" t="s">
        <v>304</v>
      </c>
      <c r="B108" s="6" t="s">
        <v>305</v>
      </c>
      <c r="C108" s="7">
        <v>20</v>
      </c>
      <c r="D108" s="12" t="s">
        <v>25</v>
      </c>
      <c r="E108" s="6" t="s">
        <v>26</v>
      </c>
      <c r="F108" s="13">
        <v>6</v>
      </c>
      <c r="G108" s="6">
        <v>1999</v>
      </c>
      <c r="H108" s="6" t="s">
        <v>306</v>
      </c>
      <c r="I108" s="6" t="s">
        <v>307</v>
      </c>
      <c r="J108" s="6" t="s">
        <v>260</v>
      </c>
      <c r="K108" s="6" t="s">
        <v>55</v>
      </c>
      <c r="L108" s="13"/>
      <c r="M108" s="13" t="s">
        <v>39</v>
      </c>
      <c r="N108" s="47"/>
      <c r="O108" s="13"/>
      <c r="P108" s="6"/>
      <c r="Q108" s="16"/>
      <c r="R108" s="16"/>
      <c r="S108" s="10">
        <v>36256</v>
      </c>
      <c r="T108" s="10"/>
      <c r="U108" s="11" t="s">
        <v>308</v>
      </c>
    </row>
    <row r="109" spans="1:26" x14ac:dyDescent="0.25">
      <c r="A109" s="6" t="s">
        <v>309</v>
      </c>
      <c r="B109" s="6" t="s">
        <v>310</v>
      </c>
      <c r="C109" s="7">
        <v>83</v>
      </c>
      <c r="D109" s="12" t="s">
        <v>53</v>
      </c>
      <c r="E109" s="6" t="s">
        <v>26</v>
      </c>
      <c r="F109" s="13">
        <v>6</v>
      </c>
      <c r="G109" s="6">
        <v>2000</v>
      </c>
      <c r="H109" s="6" t="s">
        <v>311</v>
      </c>
      <c r="I109" s="6" t="s">
        <v>307</v>
      </c>
      <c r="J109" s="6" t="s">
        <v>260</v>
      </c>
      <c r="K109" s="6" t="s">
        <v>29</v>
      </c>
      <c r="L109" s="13">
        <v>31</v>
      </c>
      <c r="M109" s="13" t="s">
        <v>312</v>
      </c>
      <c r="N109" s="47"/>
      <c r="O109" s="13"/>
      <c r="P109" s="6"/>
      <c r="Q109" s="16"/>
      <c r="R109" s="16"/>
      <c r="S109" s="10"/>
      <c r="T109" s="10"/>
      <c r="U109" s="11" t="s">
        <v>313</v>
      </c>
      <c r="V109" s="46"/>
      <c r="W109" s="34"/>
      <c r="X109" s="34"/>
    </row>
    <row r="110" spans="1:26" x14ac:dyDescent="0.25">
      <c r="A110" s="6" t="s">
        <v>314</v>
      </c>
      <c r="B110" s="6" t="s">
        <v>315</v>
      </c>
      <c r="C110" s="7">
        <v>25</v>
      </c>
      <c r="D110" s="12" t="s">
        <v>25</v>
      </c>
      <c r="E110" s="6" t="s">
        <v>26</v>
      </c>
      <c r="F110" s="13">
        <v>6</v>
      </c>
      <c r="G110" s="6">
        <v>1999</v>
      </c>
      <c r="H110" s="6" t="s">
        <v>314</v>
      </c>
      <c r="I110" s="6" t="s">
        <v>307</v>
      </c>
      <c r="J110" s="6" t="s">
        <v>260</v>
      </c>
      <c r="K110" s="6" t="s">
        <v>55</v>
      </c>
      <c r="L110" s="13"/>
      <c r="M110" s="13" t="s">
        <v>312</v>
      </c>
      <c r="N110" s="47"/>
      <c r="O110" s="13"/>
      <c r="P110" s="16" t="s">
        <v>316</v>
      </c>
      <c r="Q110" s="16"/>
      <c r="R110" s="6" t="s">
        <v>317</v>
      </c>
      <c r="S110" s="10">
        <v>36241</v>
      </c>
      <c r="T110" s="10"/>
      <c r="U110" s="11"/>
    </row>
    <row r="111" spans="1:26" x14ac:dyDescent="0.25">
      <c r="A111" s="6" t="s">
        <v>318</v>
      </c>
      <c r="B111" s="6" t="s">
        <v>319</v>
      </c>
      <c r="C111" s="7">
        <v>300</v>
      </c>
      <c r="D111" s="12" t="s">
        <v>25</v>
      </c>
      <c r="E111" s="6" t="s">
        <v>26</v>
      </c>
      <c r="F111" s="13">
        <v>6</v>
      </c>
      <c r="G111" s="6">
        <v>2000</v>
      </c>
      <c r="H111" s="13" t="s">
        <v>320</v>
      </c>
      <c r="I111" s="6" t="s">
        <v>307</v>
      </c>
      <c r="J111" s="6" t="s">
        <v>260</v>
      </c>
      <c r="K111" s="6" t="s">
        <v>29</v>
      </c>
      <c r="L111" s="13">
        <v>100</v>
      </c>
      <c r="M111" s="6" t="s">
        <v>39</v>
      </c>
      <c r="N111" s="15"/>
      <c r="O111" s="13" t="s">
        <v>321</v>
      </c>
      <c r="P111" s="6"/>
      <c r="Q111" s="16" t="s">
        <v>322</v>
      </c>
      <c r="R111" s="6" t="s">
        <v>323</v>
      </c>
      <c r="S111" s="10">
        <v>36010</v>
      </c>
      <c r="T111" s="10">
        <v>36333</v>
      </c>
      <c r="U111" s="11" t="s">
        <v>324</v>
      </c>
    </row>
    <row r="112" spans="1:26" x14ac:dyDescent="0.25">
      <c r="A112" s="6" t="s">
        <v>325</v>
      </c>
      <c r="B112" s="6" t="s">
        <v>326</v>
      </c>
      <c r="C112" s="7">
        <v>112</v>
      </c>
      <c r="D112" s="12" t="s">
        <v>25</v>
      </c>
      <c r="E112" s="6" t="s">
        <v>26</v>
      </c>
      <c r="F112" s="13">
        <v>6</v>
      </c>
      <c r="G112" s="6">
        <v>1999</v>
      </c>
      <c r="H112" s="13" t="s">
        <v>327</v>
      </c>
      <c r="I112" s="6" t="s">
        <v>307</v>
      </c>
      <c r="J112" s="6" t="s">
        <v>260</v>
      </c>
      <c r="K112" s="6" t="s">
        <v>55</v>
      </c>
      <c r="L112" s="13"/>
      <c r="M112" s="6" t="s">
        <v>39</v>
      </c>
      <c r="N112" s="15"/>
      <c r="O112" s="13" t="s">
        <v>328</v>
      </c>
      <c r="P112" s="16" t="s">
        <v>316</v>
      </c>
      <c r="Q112" s="16"/>
      <c r="R112" s="6" t="s">
        <v>317</v>
      </c>
      <c r="S112" s="10">
        <v>36241</v>
      </c>
      <c r="T112" s="10"/>
      <c r="U112" s="11" t="s">
        <v>329</v>
      </c>
    </row>
    <row r="113" spans="1:256" x14ac:dyDescent="0.25">
      <c r="A113" s="6" t="s">
        <v>325</v>
      </c>
      <c r="B113" s="6" t="s">
        <v>330</v>
      </c>
      <c r="C113" s="7">
        <v>135</v>
      </c>
      <c r="D113" s="12" t="s">
        <v>25</v>
      </c>
      <c r="E113" s="6" t="s">
        <v>26</v>
      </c>
      <c r="F113" s="13">
        <v>6</v>
      </c>
      <c r="G113" s="6">
        <v>2000</v>
      </c>
      <c r="H113" s="13" t="s">
        <v>330</v>
      </c>
      <c r="I113" s="6" t="s">
        <v>307</v>
      </c>
      <c r="J113" s="6" t="s">
        <v>260</v>
      </c>
      <c r="K113" s="6" t="s">
        <v>29</v>
      </c>
      <c r="L113" s="13">
        <v>60</v>
      </c>
      <c r="M113" s="6" t="s">
        <v>39</v>
      </c>
      <c r="N113" s="15"/>
      <c r="O113" s="13" t="s">
        <v>328</v>
      </c>
      <c r="P113" s="16" t="s">
        <v>328</v>
      </c>
      <c r="Q113" s="16"/>
      <c r="R113" s="6"/>
      <c r="S113" s="10">
        <v>36161</v>
      </c>
      <c r="T113" s="10">
        <v>36229</v>
      </c>
      <c r="U113" s="11" t="s">
        <v>331</v>
      </c>
    </row>
    <row r="114" spans="1:256" x14ac:dyDescent="0.25">
      <c r="A114" s="48" t="s">
        <v>332</v>
      </c>
      <c r="B114" s="48" t="s">
        <v>333</v>
      </c>
      <c r="C114" s="49">
        <v>300</v>
      </c>
      <c r="D114" s="48" t="s">
        <v>25</v>
      </c>
      <c r="E114" s="48" t="s">
        <v>26</v>
      </c>
      <c r="F114" s="48"/>
      <c r="G114" s="48">
        <v>1999</v>
      </c>
      <c r="H114" s="48" t="s">
        <v>333</v>
      </c>
      <c r="I114" s="48" t="s">
        <v>264</v>
      </c>
      <c r="J114" s="48"/>
      <c r="K114" s="48" t="s">
        <v>104</v>
      </c>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c r="IP114" s="48"/>
      <c r="IQ114" s="48"/>
      <c r="IR114" s="48"/>
      <c r="IS114" s="48"/>
      <c r="IT114" s="48"/>
      <c r="IU114" s="48"/>
      <c r="IV114" s="48"/>
    </row>
    <row r="115" spans="1:256" x14ac:dyDescent="0.25">
      <c r="A115" s="48" t="s">
        <v>332</v>
      </c>
      <c r="B115" s="48" t="s">
        <v>333</v>
      </c>
      <c r="C115" s="49">
        <v>300</v>
      </c>
      <c r="D115" s="48" t="s">
        <v>25</v>
      </c>
      <c r="E115" s="48" t="s">
        <v>26</v>
      </c>
      <c r="F115" s="48"/>
      <c r="G115" s="48">
        <v>1999</v>
      </c>
      <c r="H115" s="48" t="s">
        <v>333</v>
      </c>
      <c r="I115" s="48" t="s">
        <v>264</v>
      </c>
      <c r="J115" s="48"/>
      <c r="K115" s="48" t="s">
        <v>104</v>
      </c>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c r="IP115" s="48"/>
      <c r="IQ115" s="48"/>
      <c r="IR115" s="48"/>
      <c r="IS115" s="48"/>
      <c r="IT115" s="48"/>
      <c r="IU115" s="48"/>
      <c r="IV115" s="48"/>
    </row>
    <row r="116" spans="1:256" x14ac:dyDescent="0.25">
      <c r="A116" s="48" t="s">
        <v>278</v>
      </c>
      <c r="B116" s="48" t="s">
        <v>279</v>
      </c>
      <c r="C116" s="49">
        <v>250</v>
      </c>
      <c r="D116" s="48" t="s">
        <v>25</v>
      </c>
      <c r="E116" s="48" t="s">
        <v>26</v>
      </c>
      <c r="F116" s="48"/>
      <c r="G116" s="48">
        <v>1999</v>
      </c>
      <c r="H116" s="48" t="s">
        <v>280</v>
      </c>
      <c r="I116" s="48" t="s">
        <v>264</v>
      </c>
      <c r="J116" s="48"/>
      <c r="K116" s="48" t="s">
        <v>104</v>
      </c>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c r="IP116" s="48"/>
      <c r="IQ116" s="48"/>
      <c r="IR116" s="48"/>
      <c r="IS116" s="48"/>
      <c r="IT116" s="48"/>
      <c r="IU116" s="48"/>
      <c r="IV116" s="48"/>
    </row>
    <row r="117" spans="1:256" x14ac:dyDescent="0.25">
      <c r="A117" s="48" t="s">
        <v>334</v>
      </c>
      <c r="B117" s="48" t="s">
        <v>335</v>
      </c>
      <c r="C117" s="49">
        <v>235</v>
      </c>
      <c r="D117" s="48" t="s">
        <v>25</v>
      </c>
      <c r="E117" s="48" t="s">
        <v>254</v>
      </c>
      <c r="F117" s="48"/>
      <c r="G117" s="48">
        <v>1999</v>
      </c>
      <c r="H117" s="48" t="s">
        <v>335</v>
      </c>
      <c r="I117" s="48" t="s">
        <v>264</v>
      </c>
      <c r="J117" s="48"/>
      <c r="K117" s="48" t="s">
        <v>104</v>
      </c>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c r="IP117" s="48"/>
      <c r="IQ117" s="48"/>
      <c r="IR117" s="48"/>
      <c r="IS117" s="48"/>
      <c r="IT117" s="48"/>
      <c r="IU117" s="48"/>
      <c r="IV117" s="48"/>
    </row>
    <row r="118" spans="1:256" x14ac:dyDescent="0.25">
      <c r="A118" s="48" t="s">
        <v>334</v>
      </c>
      <c r="B118" s="48" t="s">
        <v>336</v>
      </c>
      <c r="C118" s="49">
        <v>176</v>
      </c>
      <c r="D118" s="48" t="s">
        <v>25</v>
      </c>
      <c r="E118" s="48" t="s">
        <v>26</v>
      </c>
      <c r="F118" s="48"/>
      <c r="G118" s="48">
        <v>1999</v>
      </c>
      <c r="H118" s="48" t="s">
        <v>336</v>
      </c>
      <c r="I118" s="48" t="s">
        <v>264</v>
      </c>
      <c r="J118" s="48"/>
      <c r="K118" s="48" t="s">
        <v>104</v>
      </c>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c r="IP118" s="48"/>
      <c r="IQ118" s="48"/>
      <c r="IR118" s="48"/>
      <c r="IS118" s="48"/>
      <c r="IT118" s="48"/>
      <c r="IU118" s="48"/>
      <c r="IV118" s="48"/>
    </row>
    <row r="119" spans="1:256" x14ac:dyDescent="0.25">
      <c r="A119" s="48" t="s">
        <v>337</v>
      </c>
      <c r="B119" s="48" t="s">
        <v>338</v>
      </c>
      <c r="C119" s="49">
        <v>100</v>
      </c>
      <c r="D119" s="48" t="s">
        <v>53</v>
      </c>
      <c r="E119" s="48" t="s">
        <v>26</v>
      </c>
      <c r="F119" s="48"/>
      <c r="G119" s="48">
        <v>1999</v>
      </c>
      <c r="H119" s="48" t="s">
        <v>339</v>
      </c>
      <c r="I119" s="48" t="s">
        <v>303</v>
      </c>
      <c r="J119" s="48"/>
      <c r="K119" s="48" t="s">
        <v>104</v>
      </c>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c r="IP119" s="48"/>
      <c r="IQ119" s="48"/>
      <c r="IR119" s="48"/>
      <c r="IS119" s="48"/>
      <c r="IT119" s="48"/>
      <c r="IU119" s="48"/>
      <c r="IV119" s="48"/>
    </row>
    <row r="120" spans="1:256" x14ac:dyDescent="0.25">
      <c r="A120" s="48" t="s">
        <v>337</v>
      </c>
      <c r="B120" s="48" t="s">
        <v>338</v>
      </c>
      <c r="C120" s="49">
        <v>100</v>
      </c>
      <c r="D120" s="48" t="s">
        <v>53</v>
      </c>
      <c r="E120" s="48" t="s">
        <v>26</v>
      </c>
      <c r="F120" s="48"/>
      <c r="G120" s="48">
        <v>1999</v>
      </c>
      <c r="H120" s="48" t="s">
        <v>339</v>
      </c>
      <c r="I120" s="48" t="s">
        <v>303</v>
      </c>
      <c r="J120" s="48"/>
      <c r="K120" s="48" t="s">
        <v>104</v>
      </c>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c r="IP120" s="48"/>
      <c r="IQ120" s="48"/>
      <c r="IR120" s="48"/>
      <c r="IS120" s="48"/>
      <c r="IT120" s="48"/>
      <c r="IU120" s="48"/>
      <c r="IV120" s="48"/>
    </row>
    <row r="121" spans="1:256" x14ac:dyDescent="0.25">
      <c r="A121" s="48" t="s">
        <v>300</v>
      </c>
      <c r="B121" s="48" t="s">
        <v>301</v>
      </c>
      <c r="C121" s="49">
        <v>15</v>
      </c>
      <c r="D121" s="48" t="s">
        <v>64</v>
      </c>
      <c r="E121" s="48" t="s">
        <v>26</v>
      </c>
      <c r="F121" s="48"/>
      <c r="G121" s="48">
        <v>1999</v>
      </c>
      <c r="H121" s="48" t="s">
        <v>302</v>
      </c>
      <c r="I121" s="48" t="s">
        <v>303</v>
      </c>
      <c r="J121" s="48"/>
      <c r="K121" s="48" t="s">
        <v>104</v>
      </c>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c r="IP121" s="48"/>
      <c r="IQ121" s="48"/>
      <c r="IR121" s="48"/>
      <c r="IS121" s="48"/>
      <c r="IT121" s="48"/>
      <c r="IU121" s="48"/>
      <c r="IV121" s="48"/>
    </row>
    <row r="122" spans="1:256" x14ac:dyDescent="0.25">
      <c r="A122" s="48" t="s">
        <v>340</v>
      </c>
      <c r="B122" s="48" t="s">
        <v>341</v>
      </c>
      <c r="C122" s="49">
        <v>11</v>
      </c>
      <c r="D122" s="48" t="s">
        <v>161</v>
      </c>
      <c r="E122" s="48" t="s">
        <v>162</v>
      </c>
      <c r="F122" s="48"/>
      <c r="G122" s="48">
        <v>1999</v>
      </c>
      <c r="H122" s="48" t="s">
        <v>342</v>
      </c>
      <c r="I122" s="48" t="s">
        <v>307</v>
      </c>
      <c r="J122" s="48"/>
      <c r="K122" s="48" t="s">
        <v>104</v>
      </c>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c r="IP122" s="48"/>
      <c r="IQ122" s="48"/>
      <c r="IR122" s="48"/>
      <c r="IS122" s="48"/>
      <c r="IT122" s="48"/>
      <c r="IU122" s="48"/>
      <c r="IV122" s="48"/>
    </row>
    <row r="123" spans="1:256" x14ac:dyDescent="0.25">
      <c r="A123" s="48" t="s">
        <v>343</v>
      </c>
      <c r="B123" s="48" t="s">
        <v>344</v>
      </c>
      <c r="C123" s="49">
        <v>178</v>
      </c>
      <c r="D123" s="48" t="s">
        <v>25</v>
      </c>
      <c r="E123" s="48" t="s">
        <v>26</v>
      </c>
      <c r="F123" s="48"/>
      <c r="G123" s="48">
        <v>1999</v>
      </c>
      <c r="H123" s="48" t="s">
        <v>345</v>
      </c>
      <c r="I123" s="48" t="s">
        <v>307</v>
      </c>
      <c r="J123" s="48"/>
      <c r="K123" s="48" t="s">
        <v>104</v>
      </c>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c r="IP123" s="48"/>
      <c r="IQ123" s="48"/>
      <c r="IR123" s="48"/>
      <c r="IS123" s="48"/>
      <c r="IT123" s="48"/>
      <c r="IU123" s="48"/>
      <c r="IV123" s="48"/>
    </row>
    <row r="124" spans="1:256" x14ac:dyDescent="0.25">
      <c r="A124" s="71"/>
      <c r="B124" s="71"/>
      <c r="C124" s="72"/>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c r="DH124" s="71"/>
      <c r="DI124" s="71"/>
      <c r="DJ124" s="71"/>
      <c r="DK124" s="71"/>
      <c r="DL124" s="71"/>
      <c r="DM124" s="71"/>
      <c r="DN124" s="71"/>
      <c r="DO124" s="71"/>
      <c r="DP124" s="71"/>
      <c r="DQ124" s="71"/>
      <c r="DR124" s="71"/>
      <c r="DS124" s="71"/>
      <c r="DT124" s="71"/>
      <c r="DU124" s="71"/>
      <c r="DV124" s="71"/>
      <c r="DW124" s="71"/>
      <c r="DX124" s="71"/>
      <c r="DY124" s="71"/>
      <c r="DZ124" s="71"/>
      <c r="EA124" s="71"/>
      <c r="EB124" s="71"/>
      <c r="EC124" s="71"/>
      <c r="ED124" s="71"/>
      <c r="EE124" s="71"/>
      <c r="EF124" s="71"/>
      <c r="EG124" s="71"/>
      <c r="EH124" s="71"/>
      <c r="EI124" s="71"/>
      <c r="EJ124" s="71"/>
      <c r="EK124" s="71"/>
      <c r="EL124" s="71"/>
      <c r="EM124" s="71"/>
      <c r="EN124" s="71"/>
      <c r="EO124" s="71"/>
      <c r="EP124" s="71"/>
      <c r="EQ124" s="71"/>
      <c r="ER124" s="71"/>
      <c r="ES124" s="71"/>
      <c r="ET124" s="71"/>
      <c r="EU124" s="71"/>
      <c r="EV124" s="71"/>
      <c r="EW124" s="71"/>
      <c r="EX124" s="71"/>
      <c r="EY124" s="71"/>
      <c r="EZ124" s="71"/>
      <c r="FA124" s="71"/>
      <c r="FB124" s="71"/>
      <c r="FC124" s="71"/>
      <c r="FD124" s="71"/>
      <c r="FE124" s="71"/>
      <c r="FF124" s="71"/>
      <c r="FG124" s="71"/>
      <c r="FH124" s="71"/>
      <c r="FI124" s="71"/>
      <c r="FJ124" s="71"/>
      <c r="FK124" s="71"/>
      <c r="FL124" s="71"/>
      <c r="FM124" s="71"/>
      <c r="FN124" s="71"/>
      <c r="FO124" s="71"/>
      <c r="FP124" s="71"/>
      <c r="FQ124" s="71"/>
      <c r="FR124" s="71"/>
      <c r="FS124" s="71"/>
      <c r="FT124" s="71"/>
      <c r="FU124" s="71"/>
      <c r="FV124" s="71"/>
      <c r="FW124" s="71"/>
      <c r="FX124" s="71"/>
      <c r="FY124" s="71"/>
      <c r="FZ124" s="71"/>
      <c r="GA124" s="71"/>
      <c r="GB124" s="71"/>
      <c r="GC124" s="71"/>
      <c r="GD124" s="71"/>
      <c r="GE124" s="71"/>
      <c r="GF124" s="71"/>
      <c r="GG124" s="71"/>
      <c r="GH124" s="71"/>
      <c r="GI124" s="71"/>
      <c r="GJ124" s="71"/>
      <c r="GK124" s="71"/>
      <c r="GL124" s="71"/>
      <c r="GM124" s="71"/>
      <c r="GN124" s="71"/>
      <c r="GO124" s="71"/>
      <c r="GP124" s="71"/>
      <c r="GQ124" s="71"/>
      <c r="GR124" s="71"/>
      <c r="GS124" s="71"/>
      <c r="GT124" s="71"/>
      <c r="GU124" s="71"/>
      <c r="GV124" s="71"/>
      <c r="GW124" s="71"/>
      <c r="GX124" s="71"/>
      <c r="GY124" s="71"/>
      <c r="GZ124" s="71"/>
      <c r="HA124" s="71"/>
      <c r="HB124" s="71"/>
      <c r="HC124" s="71"/>
      <c r="HD124" s="71"/>
      <c r="HE124" s="71"/>
      <c r="HF124" s="71"/>
      <c r="HG124" s="71"/>
      <c r="HH124" s="71"/>
      <c r="HI124" s="71"/>
      <c r="HJ124" s="71"/>
      <c r="HK124" s="71"/>
      <c r="HL124" s="71"/>
      <c r="HM124" s="71"/>
      <c r="HN124" s="71"/>
      <c r="HO124" s="71"/>
      <c r="HP124" s="71"/>
      <c r="HQ124" s="71"/>
      <c r="HR124" s="71"/>
      <c r="HS124" s="71"/>
      <c r="HT124" s="71"/>
      <c r="HU124" s="71"/>
      <c r="HV124" s="71"/>
      <c r="HW124" s="71"/>
      <c r="HX124" s="71"/>
      <c r="HY124" s="71"/>
      <c r="HZ124" s="71"/>
      <c r="IA124" s="71"/>
      <c r="IB124" s="71"/>
      <c r="IC124" s="71"/>
      <c r="ID124" s="71"/>
      <c r="IE124" s="71"/>
      <c r="IF124" s="71"/>
      <c r="IG124" s="71"/>
      <c r="IH124" s="71"/>
      <c r="II124" s="71"/>
      <c r="IJ124" s="71"/>
      <c r="IK124" s="71"/>
      <c r="IL124" s="71"/>
      <c r="IM124" s="71"/>
      <c r="IN124" s="71"/>
      <c r="IO124" s="71"/>
      <c r="IP124" s="71"/>
      <c r="IQ124" s="71"/>
      <c r="IR124" s="71"/>
      <c r="IS124" s="71"/>
      <c r="IT124" s="71"/>
      <c r="IU124" s="71"/>
      <c r="IV124" s="71"/>
    </row>
    <row r="125" spans="1:256" x14ac:dyDescent="0.25">
      <c r="C125" s="73">
        <f>SUM(C97:C123)</f>
        <v>4416</v>
      </c>
    </row>
    <row r="126" spans="1:256" x14ac:dyDescent="0.25">
      <c r="A126" s="1" t="s">
        <v>346</v>
      </c>
    </row>
    <row r="127" spans="1:256" x14ac:dyDescent="0.25">
      <c r="A127" s="1" t="s">
        <v>1</v>
      </c>
    </row>
    <row r="128" spans="1:256" x14ac:dyDescent="0.25">
      <c r="A128" s="1"/>
    </row>
    <row r="129" spans="1:24" x14ac:dyDescent="0.25">
      <c r="A129" s="2" t="s">
        <v>2</v>
      </c>
      <c r="B129" s="2" t="s">
        <v>3</v>
      </c>
      <c r="C129" s="3" t="s">
        <v>4</v>
      </c>
      <c r="D129" s="4" t="s">
        <v>5</v>
      </c>
      <c r="E129" s="2" t="s">
        <v>6</v>
      </c>
      <c r="F129" s="2" t="s">
        <v>7</v>
      </c>
      <c r="G129" s="2" t="s">
        <v>8</v>
      </c>
      <c r="H129" s="2" t="s">
        <v>9</v>
      </c>
      <c r="I129" s="2" t="s">
        <v>10</v>
      </c>
      <c r="J129" s="2" t="s">
        <v>11</v>
      </c>
      <c r="K129" s="2" t="s">
        <v>12</v>
      </c>
      <c r="L129" s="2" t="s">
        <v>13</v>
      </c>
      <c r="M129" s="2" t="s">
        <v>14</v>
      </c>
      <c r="N129" s="2" t="s">
        <v>15</v>
      </c>
      <c r="O129" s="2" t="s">
        <v>16</v>
      </c>
      <c r="P129" s="2" t="s">
        <v>17</v>
      </c>
      <c r="Q129" s="2" t="s">
        <v>18</v>
      </c>
      <c r="R129" s="2" t="s">
        <v>19</v>
      </c>
      <c r="S129" s="5" t="s">
        <v>20</v>
      </c>
      <c r="T129" s="5" t="s">
        <v>21</v>
      </c>
      <c r="U129" s="2" t="s">
        <v>22</v>
      </c>
    </row>
    <row r="130" spans="1:24" x14ac:dyDescent="0.25">
      <c r="A130" s="38" t="s">
        <v>347</v>
      </c>
      <c r="B130" s="38"/>
      <c r="C130" s="31">
        <v>42</v>
      </c>
      <c r="D130" s="12" t="s">
        <v>161</v>
      </c>
      <c r="E130" s="6" t="s">
        <v>162</v>
      </c>
      <c r="F130" s="28">
        <v>8</v>
      </c>
      <c r="G130" s="28">
        <v>1999</v>
      </c>
      <c r="H130" s="38" t="s">
        <v>348</v>
      </c>
      <c r="I130" s="28" t="s">
        <v>349</v>
      </c>
      <c r="J130" s="28" t="s">
        <v>346</v>
      </c>
      <c r="K130" s="28" t="s">
        <v>29</v>
      </c>
      <c r="L130" s="28"/>
      <c r="M130" s="28"/>
      <c r="N130" s="28"/>
      <c r="O130" s="28"/>
      <c r="P130" s="18"/>
      <c r="Q130" s="18"/>
      <c r="R130" s="18"/>
      <c r="S130" s="35"/>
      <c r="T130" s="35"/>
      <c r="U130" s="18"/>
      <c r="V130" s="46"/>
      <c r="W130" s="34"/>
      <c r="X130" s="34"/>
    </row>
    <row r="131" spans="1:24" x14ac:dyDescent="0.25">
      <c r="A131" s="38" t="s">
        <v>350</v>
      </c>
      <c r="B131" s="38"/>
      <c r="C131" s="31">
        <v>293</v>
      </c>
      <c r="D131" s="12" t="s">
        <v>161</v>
      </c>
      <c r="E131" s="6" t="s">
        <v>162</v>
      </c>
      <c r="F131" s="28">
        <v>6</v>
      </c>
      <c r="G131" s="33">
        <v>1999</v>
      </c>
      <c r="H131" s="38" t="s">
        <v>351</v>
      </c>
      <c r="I131" s="28" t="s">
        <v>298</v>
      </c>
      <c r="J131" s="28" t="s">
        <v>346</v>
      </c>
      <c r="K131" s="28" t="s">
        <v>55</v>
      </c>
      <c r="L131" s="28"/>
      <c r="M131" s="28"/>
      <c r="N131" s="28"/>
      <c r="O131" s="28"/>
      <c r="P131" s="18"/>
      <c r="Q131" s="18"/>
      <c r="R131" s="18"/>
      <c r="S131" s="35"/>
      <c r="T131" s="35"/>
      <c r="U131" s="18" t="s">
        <v>352</v>
      </c>
      <c r="V131" s="46"/>
      <c r="W131" s="34"/>
      <c r="X131" s="34"/>
    </row>
    <row r="132" spans="1:24" x14ac:dyDescent="0.25">
      <c r="A132" s="6" t="s">
        <v>353</v>
      </c>
      <c r="B132" s="6" t="s">
        <v>354</v>
      </c>
      <c r="C132" s="7">
        <v>103.5</v>
      </c>
      <c r="D132" s="12" t="s">
        <v>161</v>
      </c>
      <c r="E132" s="6" t="s">
        <v>162</v>
      </c>
      <c r="F132" s="13">
        <v>5</v>
      </c>
      <c r="G132" s="6">
        <v>1999</v>
      </c>
      <c r="H132" s="6" t="s">
        <v>354</v>
      </c>
      <c r="I132" s="6" t="s">
        <v>298</v>
      </c>
      <c r="J132" s="6" t="s">
        <v>346</v>
      </c>
      <c r="K132" s="6" t="s">
        <v>55</v>
      </c>
      <c r="L132" s="13"/>
      <c r="M132" s="13"/>
      <c r="N132" s="47"/>
      <c r="O132" s="13"/>
      <c r="P132" s="6" t="s">
        <v>277</v>
      </c>
      <c r="Q132" s="16"/>
      <c r="R132" s="16"/>
      <c r="S132" s="17"/>
      <c r="T132" s="17"/>
      <c r="U132" s="11"/>
    </row>
    <row r="133" spans="1:24" x14ac:dyDescent="0.25">
      <c r="A133" s="19" t="s">
        <v>355</v>
      </c>
      <c r="B133" s="19" t="s">
        <v>356</v>
      </c>
      <c r="C133" s="20">
        <v>100</v>
      </c>
      <c r="D133" s="21" t="s">
        <v>25</v>
      </c>
      <c r="E133" s="19" t="s">
        <v>26</v>
      </c>
      <c r="F133" s="19">
        <v>5</v>
      </c>
      <c r="G133" s="19">
        <v>2000</v>
      </c>
      <c r="H133" s="19" t="s">
        <v>357</v>
      </c>
      <c r="I133" s="19" t="s">
        <v>358</v>
      </c>
      <c r="J133" s="19" t="s">
        <v>346</v>
      </c>
      <c r="K133" s="19" t="s">
        <v>29</v>
      </c>
      <c r="L133" s="22"/>
      <c r="M133" s="19" t="s">
        <v>39</v>
      </c>
      <c r="N133" s="24"/>
      <c r="O133" s="22"/>
      <c r="P133" s="19"/>
      <c r="Q133" s="19"/>
      <c r="R133" s="25"/>
      <c r="S133" s="65"/>
      <c r="T133" s="65"/>
      <c r="U133" s="27"/>
      <c r="V133" s="46"/>
      <c r="W133" s="34"/>
      <c r="X133" s="34"/>
    </row>
    <row r="134" spans="1:24" x14ac:dyDescent="0.25">
      <c r="A134" s="6" t="s">
        <v>359</v>
      </c>
      <c r="B134" s="6" t="s">
        <v>360</v>
      </c>
      <c r="C134" s="7">
        <v>210</v>
      </c>
      <c r="D134" s="12" t="s">
        <v>172</v>
      </c>
      <c r="E134" s="6" t="s">
        <v>26</v>
      </c>
      <c r="F134" s="13">
        <v>12</v>
      </c>
      <c r="G134" s="6">
        <v>1999</v>
      </c>
      <c r="H134" s="6" t="s">
        <v>361</v>
      </c>
      <c r="I134" s="6" t="s">
        <v>362</v>
      </c>
      <c r="J134" s="6" t="s">
        <v>346</v>
      </c>
      <c r="K134" s="6" t="s">
        <v>29</v>
      </c>
      <c r="L134" s="13"/>
      <c r="M134" s="13" t="s">
        <v>67</v>
      </c>
      <c r="N134" s="47"/>
      <c r="O134" s="13" t="s">
        <v>363</v>
      </c>
      <c r="P134" s="6" t="s">
        <v>364</v>
      </c>
      <c r="Q134" s="16"/>
      <c r="R134" s="16"/>
      <c r="S134" s="10">
        <v>35894</v>
      </c>
      <c r="T134" s="10">
        <v>35894</v>
      </c>
      <c r="U134" s="11"/>
    </row>
    <row r="135" spans="1:24" x14ac:dyDescent="0.25">
      <c r="A135" s="52"/>
      <c r="B135" s="13"/>
      <c r="C135" s="7"/>
      <c r="D135" s="54"/>
      <c r="E135" s="13"/>
      <c r="F135" s="52"/>
      <c r="G135" s="52"/>
      <c r="H135" s="52"/>
      <c r="I135" s="52"/>
      <c r="J135" s="52"/>
      <c r="K135" s="52"/>
      <c r="L135" s="52"/>
      <c r="M135" s="52"/>
      <c r="N135" s="52"/>
      <c r="O135" s="52"/>
      <c r="P135" s="16"/>
      <c r="S135" s="58"/>
      <c r="T135" s="58"/>
    </row>
    <row r="136" spans="1:24" x14ac:dyDescent="0.25">
      <c r="A136" s="52"/>
      <c r="B136" s="13"/>
      <c r="C136" s="7"/>
      <c r="D136" s="54"/>
      <c r="E136" s="13"/>
      <c r="F136" s="52"/>
      <c r="G136" s="52"/>
      <c r="H136" s="52"/>
      <c r="I136" s="52"/>
      <c r="J136" s="52"/>
      <c r="K136" s="52"/>
      <c r="L136" s="52"/>
      <c r="M136" s="52"/>
      <c r="N136" s="52"/>
      <c r="O136" s="52"/>
      <c r="P136" s="16"/>
      <c r="S136" s="58"/>
      <c r="T136" s="58"/>
    </row>
    <row r="137" spans="1:24" x14ac:dyDescent="0.25">
      <c r="A137" s="52"/>
      <c r="B137" s="55" t="s">
        <v>152</v>
      </c>
      <c r="C137" s="56">
        <f>SUM(C130:C134)</f>
        <v>748.5</v>
      </c>
      <c r="D137" s="54"/>
      <c r="E137" s="13"/>
      <c r="F137" s="52"/>
      <c r="G137" s="52"/>
      <c r="H137" s="52"/>
      <c r="I137" s="52"/>
      <c r="J137" s="52"/>
      <c r="K137" s="52"/>
      <c r="L137" s="52"/>
      <c r="M137" s="52"/>
      <c r="N137" s="52"/>
      <c r="O137" s="52"/>
      <c r="P137" s="16"/>
      <c r="S137" s="58"/>
      <c r="T137" s="58"/>
    </row>
    <row r="140" spans="1:24" x14ac:dyDescent="0.25">
      <c r="A140" s="1" t="s">
        <v>365</v>
      </c>
    </row>
    <row r="141" spans="1:24" x14ac:dyDescent="0.25">
      <c r="A141" s="1" t="s">
        <v>1</v>
      </c>
    </row>
    <row r="143" spans="1:24" x14ac:dyDescent="0.25">
      <c r="A143" s="2" t="s">
        <v>2</v>
      </c>
      <c r="B143" s="2" t="s">
        <v>3</v>
      </c>
      <c r="C143" s="3" t="s">
        <v>4</v>
      </c>
      <c r="D143" s="4" t="s">
        <v>5</v>
      </c>
      <c r="E143" s="2" t="s">
        <v>6</v>
      </c>
      <c r="F143" s="2" t="s">
        <v>7</v>
      </c>
      <c r="G143" s="2" t="s">
        <v>8</v>
      </c>
      <c r="H143" s="2" t="s">
        <v>9</v>
      </c>
      <c r="I143" s="2" t="s">
        <v>10</v>
      </c>
      <c r="J143" s="2" t="s">
        <v>11</v>
      </c>
      <c r="K143" s="2" t="s">
        <v>12</v>
      </c>
      <c r="L143" s="2" t="s">
        <v>13</v>
      </c>
      <c r="M143" s="2" t="s">
        <v>14</v>
      </c>
      <c r="N143" s="2" t="s">
        <v>15</v>
      </c>
      <c r="O143" s="2" t="s">
        <v>16</v>
      </c>
      <c r="P143" s="2" t="s">
        <v>17</v>
      </c>
      <c r="Q143" s="2" t="s">
        <v>18</v>
      </c>
      <c r="R143" s="2" t="s">
        <v>19</v>
      </c>
      <c r="S143" s="5" t="s">
        <v>20</v>
      </c>
      <c r="T143" s="5" t="s">
        <v>21</v>
      </c>
      <c r="U143" s="2" t="s">
        <v>22</v>
      </c>
    </row>
    <row r="144" spans="1:24" x14ac:dyDescent="0.25">
      <c r="A144" s="59" t="s">
        <v>366</v>
      </c>
      <c r="B144" s="59" t="s">
        <v>367</v>
      </c>
      <c r="C144" s="60">
        <v>544</v>
      </c>
      <c r="D144" s="61" t="s">
        <v>172</v>
      </c>
      <c r="E144" s="28" t="s">
        <v>26</v>
      </c>
      <c r="F144" s="28">
        <v>3</v>
      </c>
      <c r="G144" s="59">
        <v>2000</v>
      </c>
      <c r="H144" s="59" t="s">
        <v>368</v>
      </c>
      <c r="I144" s="59" t="s">
        <v>25</v>
      </c>
      <c r="J144" s="59" t="s">
        <v>365</v>
      </c>
      <c r="K144" s="28" t="s">
        <v>29</v>
      </c>
      <c r="L144" s="28"/>
      <c r="M144" s="28"/>
      <c r="N144" s="74"/>
      <c r="O144" s="28"/>
      <c r="P144" s="75" t="s">
        <v>369</v>
      </c>
      <c r="Q144" s="59"/>
      <c r="R144" s="34"/>
      <c r="S144" s="63">
        <v>35817</v>
      </c>
      <c r="T144" s="63">
        <v>36416</v>
      </c>
      <c r="U144" s="34" t="s">
        <v>370</v>
      </c>
    </row>
    <row r="145" spans="1:26" x14ac:dyDescent="0.25">
      <c r="A145" s="6" t="s">
        <v>371</v>
      </c>
      <c r="B145" s="6" t="s">
        <v>371</v>
      </c>
      <c r="C145" s="7">
        <v>270</v>
      </c>
      <c r="D145" s="12" t="s">
        <v>172</v>
      </c>
      <c r="E145" s="6" t="s">
        <v>26</v>
      </c>
      <c r="F145" s="13">
        <v>12</v>
      </c>
      <c r="G145" s="6">
        <v>1999</v>
      </c>
      <c r="H145" s="6" t="s">
        <v>372</v>
      </c>
      <c r="I145" s="6" t="s">
        <v>373</v>
      </c>
      <c r="J145" s="6" t="s">
        <v>365</v>
      </c>
      <c r="K145" s="6" t="s">
        <v>55</v>
      </c>
      <c r="L145" s="13">
        <v>190</v>
      </c>
      <c r="M145" s="6" t="s">
        <v>30</v>
      </c>
      <c r="N145" s="15"/>
      <c r="O145" s="13"/>
      <c r="P145" s="37" t="s">
        <v>369</v>
      </c>
      <c r="Q145" s="6"/>
      <c r="R145" s="16"/>
      <c r="S145" s="10">
        <v>35817</v>
      </c>
      <c r="T145" s="10">
        <v>36237</v>
      </c>
      <c r="U145" s="16" t="s">
        <v>374</v>
      </c>
      <c r="V145" s="64"/>
      <c r="W145" s="64"/>
      <c r="X145" s="76"/>
      <c r="Y145" s="64"/>
      <c r="Z145" s="77"/>
    </row>
    <row r="146" spans="1:26" x14ac:dyDescent="0.25">
      <c r="A146" s="6" t="s">
        <v>375</v>
      </c>
      <c r="B146" s="19" t="s">
        <v>376</v>
      </c>
      <c r="C146" s="20">
        <v>360</v>
      </c>
      <c r="D146" s="21" t="s">
        <v>172</v>
      </c>
      <c r="E146" s="19" t="s">
        <v>26</v>
      </c>
      <c r="F146" s="22">
        <v>6</v>
      </c>
      <c r="G146" s="19">
        <v>2000</v>
      </c>
      <c r="H146" s="19" t="s">
        <v>377</v>
      </c>
      <c r="I146" s="19" t="s">
        <v>373</v>
      </c>
      <c r="J146" s="19" t="s">
        <v>365</v>
      </c>
      <c r="K146" s="19" t="s">
        <v>55</v>
      </c>
      <c r="L146" s="22"/>
      <c r="M146" s="22" t="s">
        <v>30</v>
      </c>
      <c r="N146" s="29"/>
      <c r="O146" s="22"/>
      <c r="P146" s="78" t="s">
        <v>378</v>
      </c>
      <c r="Q146" s="19"/>
      <c r="R146" s="25"/>
      <c r="S146" s="26">
        <v>35817</v>
      </c>
      <c r="T146" s="26">
        <v>36223</v>
      </c>
      <c r="U146" s="25" t="s">
        <v>379</v>
      </c>
      <c r="V146" s="64"/>
      <c r="W146" s="64"/>
      <c r="X146" s="64"/>
      <c r="Y146" s="64"/>
      <c r="Z146" s="77"/>
    </row>
    <row r="147" spans="1:26" x14ac:dyDescent="0.25">
      <c r="A147" s="6" t="s">
        <v>380</v>
      </c>
      <c r="B147" s="6" t="s">
        <v>381</v>
      </c>
      <c r="C147" s="7">
        <v>500</v>
      </c>
      <c r="D147" s="12" t="s">
        <v>172</v>
      </c>
      <c r="E147" s="13" t="s">
        <v>26</v>
      </c>
      <c r="F147" s="6">
        <v>6</v>
      </c>
      <c r="G147" s="6">
        <v>2000</v>
      </c>
      <c r="H147" s="6" t="s">
        <v>382</v>
      </c>
      <c r="I147" s="6" t="s">
        <v>383</v>
      </c>
      <c r="J147" s="6" t="s">
        <v>365</v>
      </c>
      <c r="K147" s="6" t="s">
        <v>55</v>
      </c>
      <c r="L147" s="6">
        <v>221</v>
      </c>
      <c r="M147" s="13" t="s">
        <v>30</v>
      </c>
      <c r="N147" s="47">
        <v>105000</v>
      </c>
      <c r="O147" s="13"/>
      <c r="P147" s="37" t="s">
        <v>369</v>
      </c>
      <c r="Q147" s="6"/>
      <c r="R147" s="16"/>
      <c r="S147" s="10">
        <v>35817</v>
      </c>
      <c r="T147" s="10">
        <v>36262</v>
      </c>
      <c r="U147" s="6" t="s">
        <v>384</v>
      </c>
      <c r="V147" s="64"/>
      <c r="W147" s="64"/>
      <c r="X147" s="64"/>
      <c r="Y147" s="64"/>
      <c r="Z147" s="64"/>
    </row>
    <row r="148" spans="1:26" x14ac:dyDescent="0.25">
      <c r="A148" s="6" t="s">
        <v>385</v>
      </c>
      <c r="B148" s="6" t="s">
        <v>386</v>
      </c>
      <c r="C148" s="7">
        <v>265</v>
      </c>
      <c r="D148" s="12" t="s">
        <v>172</v>
      </c>
      <c r="E148" s="13" t="s">
        <v>26</v>
      </c>
      <c r="F148" s="13">
        <v>5</v>
      </c>
      <c r="G148" s="6">
        <v>2000</v>
      </c>
      <c r="H148" s="6" t="s">
        <v>386</v>
      </c>
      <c r="I148" s="6" t="s">
        <v>383</v>
      </c>
      <c r="J148" s="6" t="s">
        <v>365</v>
      </c>
      <c r="K148" s="6" t="s">
        <v>55</v>
      </c>
      <c r="L148" s="13"/>
      <c r="M148" s="13" t="s">
        <v>30</v>
      </c>
      <c r="N148" s="47">
        <v>46000</v>
      </c>
      <c r="O148" s="13"/>
      <c r="P148" s="37" t="s">
        <v>369</v>
      </c>
      <c r="Q148" s="6"/>
      <c r="R148" s="16"/>
      <c r="S148" s="10">
        <v>35817</v>
      </c>
      <c r="T148" s="10">
        <v>36182</v>
      </c>
      <c r="U148" s="16" t="s">
        <v>387</v>
      </c>
      <c r="V148" s="64"/>
      <c r="W148" s="64"/>
      <c r="X148" s="64"/>
      <c r="Y148" s="64"/>
      <c r="Z148" s="64"/>
    </row>
    <row r="149" spans="1:26" x14ac:dyDescent="0.25">
      <c r="A149" s="6" t="s">
        <v>343</v>
      </c>
      <c r="B149" s="6" t="s">
        <v>388</v>
      </c>
      <c r="C149" s="7">
        <v>165</v>
      </c>
      <c r="D149" s="12" t="s">
        <v>172</v>
      </c>
      <c r="E149" s="6" t="s">
        <v>26</v>
      </c>
      <c r="F149" s="13">
        <v>10</v>
      </c>
      <c r="G149" s="6">
        <v>1999</v>
      </c>
      <c r="H149" s="6" t="s">
        <v>389</v>
      </c>
      <c r="I149" s="6" t="s">
        <v>383</v>
      </c>
      <c r="J149" s="6" t="s">
        <v>365</v>
      </c>
      <c r="K149" s="13" t="s">
        <v>55</v>
      </c>
      <c r="L149" s="13"/>
      <c r="M149" s="13" t="s">
        <v>67</v>
      </c>
      <c r="N149" s="47"/>
      <c r="O149" s="13" t="s">
        <v>390</v>
      </c>
      <c r="P149" s="78" t="s">
        <v>391</v>
      </c>
      <c r="Q149" s="6"/>
      <c r="R149" s="16"/>
      <c r="S149" s="10">
        <v>35817</v>
      </c>
      <c r="T149" s="10">
        <v>35817</v>
      </c>
      <c r="U149" s="16" t="s">
        <v>392</v>
      </c>
      <c r="V149" s="64"/>
      <c r="W149" s="64"/>
      <c r="X149" s="64"/>
      <c r="Y149" s="64"/>
      <c r="Z149" s="64"/>
    </row>
    <row r="150" spans="1:26" x14ac:dyDescent="0.25">
      <c r="A150" s="6" t="s">
        <v>393</v>
      </c>
      <c r="B150" s="6" t="s">
        <v>394</v>
      </c>
      <c r="C150" s="7">
        <v>265</v>
      </c>
      <c r="D150" s="12" t="s">
        <v>172</v>
      </c>
      <c r="E150" s="6" t="s">
        <v>26</v>
      </c>
      <c r="F150" s="13">
        <v>6</v>
      </c>
      <c r="G150" s="6">
        <v>2000</v>
      </c>
      <c r="H150" s="6" t="s">
        <v>395</v>
      </c>
      <c r="I150" s="6" t="s">
        <v>396</v>
      </c>
      <c r="J150" s="6" t="s">
        <v>365</v>
      </c>
      <c r="K150" s="6" t="s">
        <v>55</v>
      </c>
      <c r="L150" s="13">
        <v>500</v>
      </c>
      <c r="M150" s="13"/>
      <c r="N150" s="47">
        <v>46000</v>
      </c>
      <c r="O150" s="13"/>
      <c r="P150" s="37" t="s">
        <v>369</v>
      </c>
      <c r="Q150" s="6"/>
      <c r="R150" s="16"/>
      <c r="S150" s="10">
        <v>35817</v>
      </c>
      <c r="T150" s="10">
        <v>35817</v>
      </c>
      <c r="U150" s="6" t="s">
        <v>397</v>
      </c>
    </row>
    <row r="151" spans="1:26" x14ac:dyDescent="0.25">
      <c r="A151" s="52"/>
      <c r="B151" s="13"/>
      <c r="C151" s="7"/>
      <c r="D151" s="54"/>
      <c r="E151" s="13"/>
      <c r="F151" s="52"/>
      <c r="G151" s="52"/>
      <c r="H151" s="52"/>
      <c r="I151" s="52"/>
      <c r="J151" s="52"/>
      <c r="K151" s="52"/>
      <c r="L151" s="52"/>
      <c r="M151" s="52"/>
      <c r="N151" s="52"/>
      <c r="O151" s="52"/>
      <c r="P151" s="16"/>
      <c r="S151" s="58"/>
      <c r="T151" s="58"/>
    </row>
    <row r="152" spans="1:26" x14ac:dyDescent="0.25">
      <c r="A152" s="52"/>
      <c r="B152" s="13"/>
      <c r="C152" s="7"/>
      <c r="D152" s="54"/>
      <c r="E152" s="13"/>
      <c r="F152" s="52"/>
      <c r="G152" s="52"/>
      <c r="H152" s="52"/>
      <c r="I152" s="52"/>
      <c r="J152" s="52"/>
      <c r="K152" s="52"/>
      <c r="L152" s="52"/>
      <c r="M152" s="52"/>
      <c r="N152" s="52"/>
      <c r="O152" s="52"/>
      <c r="P152" s="16"/>
      <c r="S152" s="58"/>
      <c r="T152" s="58"/>
    </row>
    <row r="153" spans="1:26" x14ac:dyDescent="0.25">
      <c r="A153" s="52"/>
      <c r="B153" s="55" t="s">
        <v>152</v>
      </c>
      <c r="C153" s="56">
        <f>SUM(C144:C150)</f>
        <v>2369</v>
      </c>
      <c r="D153" s="54"/>
      <c r="E153" s="13"/>
      <c r="F153" s="52"/>
      <c r="G153" s="52"/>
      <c r="H153" s="52"/>
      <c r="I153" s="52"/>
      <c r="J153" s="52"/>
      <c r="K153" s="52"/>
      <c r="L153" s="52"/>
      <c r="M153" s="52"/>
      <c r="N153" s="52"/>
      <c r="O153" s="52"/>
      <c r="P153" s="16"/>
      <c r="S153" s="58"/>
      <c r="T153" s="58"/>
    </row>
    <row r="156" spans="1:26" x14ac:dyDescent="0.25">
      <c r="A156" s="1" t="s">
        <v>398</v>
      </c>
    </row>
    <row r="157" spans="1:26" x14ac:dyDescent="0.25">
      <c r="A157" s="1" t="s">
        <v>1</v>
      </c>
      <c r="B157" t="s">
        <v>398</v>
      </c>
    </row>
    <row r="159" spans="1:26" x14ac:dyDescent="0.25">
      <c r="A159" s="2" t="s">
        <v>2</v>
      </c>
      <c r="B159" s="2" t="s">
        <v>3</v>
      </c>
      <c r="C159" s="3" t="s">
        <v>4</v>
      </c>
      <c r="D159" s="4" t="s">
        <v>5</v>
      </c>
      <c r="E159" s="2" t="s">
        <v>6</v>
      </c>
      <c r="F159" s="2" t="s">
        <v>7</v>
      </c>
      <c r="G159" s="2" t="s">
        <v>8</v>
      </c>
      <c r="H159" s="2" t="s">
        <v>9</v>
      </c>
      <c r="I159" s="2" t="s">
        <v>10</v>
      </c>
      <c r="J159" s="2" t="s">
        <v>11</v>
      </c>
      <c r="K159" s="2" t="s">
        <v>12</v>
      </c>
      <c r="L159" s="2" t="s">
        <v>13</v>
      </c>
      <c r="M159" s="2" t="s">
        <v>14</v>
      </c>
      <c r="N159" s="2" t="s">
        <v>15</v>
      </c>
      <c r="O159" s="2" t="s">
        <v>16</v>
      </c>
      <c r="P159" s="2" t="s">
        <v>17</v>
      </c>
      <c r="Q159" s="2" t="s">
        <v>18</v>
      </c>
      <c r="R159" s="2" t="s">
        <v>19</v>
      </c>
      <c r="S159" s="5" t="s">
        <v>20</v>
      </c>
      <c r="T159" s="5" t="s">
        <v>21</v>
      </c>
      <c r="U159" s="2" t="s">
        <v>22</v>
      </c>
    </row>
    <row r="161" spans="1:21" ht="12.75" customHeight="1" x14ac:dyDescent="0.25">
      <c r="A161" s="59" t="s">
        <v>47</v>
      </c>
      <c r="B161" s="59" t="s">
        <v>399</v>
      </c>
      <c r="C161" s="60">
        <v>250</v>
      </c>
      <c r="D161" s="61" t="s">
        <v>172</v>
      </c>
      <c r="E161" s="28" t="s">
        <v>26</v>
      </c>
      <c r="F161" s="28">
        <v>6</v>
      </c>
      <c r="G161" s="28">
        <v>2000</v>
      </c>
      <c r="H161" s="28" t="s">
        <v>400</v>
      </c>
      <c r="I161" s="28" t="s">
        <v>401</v>
      </c>
      <c r="J161" s="59" t="s">
        <v>398</v>
      </c>
      <c r="K161" s="28" t="s">
        <v>29</v>
      </c>
      <c r="L161" s="28"/>
      <c r="M161" s="59" t="s">
        <v>30</v>
      </c>
      <c r="N161" s="62"/>
      <c r="O161" s="28" t="s">
        <v>402</v>
      </c>
      <c r="P161" s="34"/>
      <c r="Q161" s="34"/>
      <c r="R161" s="34"/>
      <c r="S161" s="63"/>
      <c r="T161" s="63"/>
      <c r="U161" s="34" t="s">
        <v>403</v>
      </c>
    </row>
    <row r="162" spans="1:21" x14ac:dyDescent="0.25">
      <c r="B162" s="1" t="s">
        <v>152</v>
      </c>
      <c r="C162" s="73">
        <f>SUM(C161)</f>
        <v>250</v>
      </c>
    </row>
    <row r="165" spans="1:21" x14ac:dyDescent="0.25">
      <c r="A165" s="1" t="s">
        <v>404</v>
      </c>
    </row>
    <row r="166" spans="1:21" x14ac:dyDescent="0.25">
      <c r="A166" s="1" t="s">
        <v>1</v>
      </c>
    </row>
    <row r="168" spans="1:21" x14ac:dyDescent="0.25">
      <c r="A168" s="2" t="s">
        <v>2</v>
      </c>
      <c r="B168" s="2" t="s">
        <v>3</v>
      </c>
      <c r="C168" s="3" t="s">
        <v>4</v>
      </c>
      <c r="D168" s="4" t="s">
        <v>5</v>
      </c>
      <c r="E168" s="2" t="s">
        <v>6</v>
      </c>
      <c r="F168" s="2" t="s">
        <v>7</v>
      </c>
      <c r="G168" s="2" t="s">
        <v>8</v>
      </c>
      <c r="H168" s="2" t="s">
        <v>9</v>
      </c>
      <c r="I168" s="2" t="s">
        <v>10</v>
      </c>
      <c r="J168" s="2" t="s">
        <v>11</v>
      </c>
      <c r="K168" s="2" t="s">
        <v>12</v>
      </c>
      <c r="L168" s="2" t="s">
        <v>13</v>
      </c>
      <c r="M168" s="2" t="s">
        <v>14</v>
      </c>
      <c r="N168" s="2" t="s">
        <v>15</v>
      </c>
      <c r="O168" s="2" t="s">
        <v>16</v>
      </c>
      <c r="P168" s="2" t="s">
        <v>17</v>
      </c>
      <c r="Q168" s="2" t="s">
        <v>18</v>
      </c>
      <c r="R168" s="2" t="s">
        <v>19</v>
      </c>
      <c r="S168" s="5" t="s">
        <v>20</v>
      </c>
      <c r="T168" s="5" t="s">
        <v>21</v>
      </c>
      <c r="U168" s="2" t="s">
        <v>22</v>
      </c>
    </row>
    <row r="169" spans="1:21" x14ac:dyDescent="0.25">
      <c r="A169" s="6" t="s">
        <v>405</v>
      </c>
      <c r="B169" s="13" t="s">
        <v>406</v>
      </c>
      <c r="C169" s="7">
        <v>532</v>
      </c>
      <c r="D169" s="12" t="s">
        <v>172</v>
      </c>
      <c r="E169" s="6" t="s">
        <v>26</v>
      </c>
      <c r="F169" s="13">
        <v>5</v>
      </c>
      <c r="G169" s="6">
        <v>2000</v>
      </c>
      <c r="H169" s="13" t="s">
        <v>407</v>
      </c>
      <c r="I169" s="6" t="s">
        <v>408</v>
      </c>
      <c r="J169" s="6" t="s">
        <v>404</v>
      </c>
      <c r="K169" s="6" t="s">
        <v>29</v>
      </c>
      <c r="L169" s="13"/>
      <c r="M169" s="6" t="s">
        <v>39</v>
      </c>
      <c r="N169" s="15"/>
      <c r="O169" s="6" t="s">
        <v>409</v>
      </c>
      <c r="P169" s="6" t="s">
        <v>410</v>
      </c>
      <c r="Q169" s="6" t="s">
        <v>411</v>
      </c>
      <c r="R169" s="6" t="s">
        <v>412</v>
      </c>
      <c r="S169" s="17"/>
      <c r="T169" s="17"/>
      <c r="U169" s="16"/>
    </row>
    <row r="170" spans="1:21" x14ac:dyDescent="0.25">
      <c r="A170" s="6" t="s">
        <v>413</v>
      </c>
      <c r="B170" s="6" t="s">
        <v>414</v>
      </c>
      <c r="C170" s="7">
        <v>160</v>
      </c>
      <c r="D170" s="12" t="s">
        <v>25</v>
      </c>
      <c r="E170" s="6" t="s">
        <v>26</v>
      </c>
      <c r="F170" s="6">
        <v>9</v>
      </c>
      <c r="G170" s="6">
        <v>1999</v>
      </c>
      <c r="H170" s="19" t="s">
        <v>415</v>
      </c>
      <c r="I170" s="6" t="s">
        <v>416</v>
      </c>
      <c r="J170" s="6" t="s">
        <v>404</v>
      </c>
      <c r="K170" s="6" t="s">
        <v>29</v>
      </c>
      <c r="L170" s="22">
        <v>50</v>
      </c>
      <c r="M170" s="19" t="s">
        <v>39</v>
      </c>
      <c r="N170" s="15"/>
      <c r="O170" s="13"/>
      <c r="P170" s="6"/>
      <c r="Q170" s="16"/>
      <c r="R170" s="16"/>
      <c r="S170" s="65">
        <v>36151</v>
      </c>
      <c r="T170" s="10">
        <v>36210</v>
      </c>
      <c r="U170" s="25" t="s">
        <v>417</v>
      </c>
    </row>
    <row r="171" spans="1:21" x14ac:dyDescent="0.25">
      <c r="A171" s="19" t="s">
        <v>418</v>
      </c>
      <c r="B171" s="19" t="s">
        <v>419</v>
      </c>
      <c r="C171" s="20">
        <v>640</v>
      </c>
      <c r="D171" s="21" t="s">
        <v>25</v>
      </c>
      <c r="E171" s="19" t="s">
        <v>26</v>
      </c>
      <c r="F171" s="19">
        <v>5</v>
      </c>
      <c r="G171" s="19">
        <v>2000</v>
      </c>
      <c r="H171" s="19" t="s">
        <v>420</v>
      </c>
      <c r="I171" s="19" t="s">
        <v>416</v>
      </c>
      <c r="J171" s="19" t="s">
        <v>404</v>
      </c>
      <c r="K171" s="19" t="s">
        <v>29</v>
      </c>
      <c r="L171" s="22"/>
      <c r="M171" s="19" t="s">
        <v>39</v>
      </c>
      <c r="N171" s="24"/>
      <c r="O171" s="22" t="s">
        <v>421</v>
      </c>
      <c r="P171" s="19" t="s">
        <v>213</v>
      </c>
      <c r="Q171" s="25"/>
      <c r="R171" s="25"/>
      <c r="S171" s="65">
        <v>36178</v>
      </c>
      <c r="T171" s="65">
        <v>36508</v>
      </c>
      <c r="U171" s="25" t="s">
        <v>422</v>
      </c>
    </row>
    <row r="172" spans="1:21" x14ac:dyDescent="0.25">
      <c r="A172" s="19" t="s">
        <v>423</v>
      </c>
      <c r="B172" s="19" t="s">
        <v>424</v>
      </c>
      <c r="C172" s="20">
        <v>680</v>
      </c>
      <c r="D172" s="21" t="s">
        <v>25</v>
      </c>
      <c r="E172" s="19" t="s">
        <v>26</v>
      </c>
      <c r="F172" s="22">
        <v>6</v>
      </c>
      <c r="G172" s="19">
        <v>2000</v>
      </c>
      <c r="H172" s="19" t="s">
        <v>425</v>
      </c>
      <c r="I172" s="19" t="s">
        <v>416</v>
      </c>
      <c r="J172" s="19" t="s">
        <v>404</v>
      </c>
      <c r="K172" s="19" t="s">
        <v>55</v>
      </c>
      <c r="L172" s="22">
        <v>230</v>
      </c>
      <c r="M172" s="19" t="s">
        <v>30</v>
      </c>
      <c r="N172" s="24"/>
      <c r="O172" s="22"/>
      <c r="P172" s="19" t="s">
        <v>426</v>
      </c>
      <c r="Q172" s="19"/>
      <c r="R172" s="19"/>
      <c r="S172" s="26">
        <v>36229</v>
      </c>
      <c r="T172" s="26">
        <v>36420</v>
      </c>
      <c r="U172" s="19" t="s">
        <v>427</v>
      </c>
    </row>
    <row r="173" spans="1:21" x14ac:dyDescent="0.25">
      <c r="A173" s="6" t="s">
        <v>428</v>
      </c>
      <c r="B173" s="6" t="s">
        <v>429</v>
      </c>
      <c r="C173" s="7">
        <v>837</v>
      </c>
      <c r="D173" s="12" t="s">
        <v>172</v>
      </c>
      <c r="E173" s="6" t="s">
        <v>26</v>
      </c>
      <c r="F173" s="13">
        <v>6</v>
      </c>
      <c r="G173" s="13">
        <v>2000</v>
      </c>
      <c r="H173" s="6" t="s">
        <v>429</v>
      </c>
      <c r="I173" s="6" t="s">
        <v>430</v>
      </c>
      <c r="J173" s="6" t="s">
        <v>404</v>
      </c>
      <c r="K173" s="6" t="s">
        <v>55</v>
      </c>
      <c r="L173" s="13"/>
      <c r="M173" s="6" t="s">
        <v>30</v>
      </c>
      <c r="N173" s="15"/>
      <c r="O173" s="13"/>
      <c r="P173" s="6" t="s">
        <v>431</v>
      </c>
      <c r="Q173" s="6" t="s">
        <v>432</v>
      </c>
      <c r="R173" s="16"/>
      <c r="S173" s="10">
        <v>35772</v>
      </c>
      <c r="T173" s="10">
        <v>36370</v>
      </c>
      <c r="U173" s="6" t="s">
        <v>433</v>
      </c>
    </row>
    <row r="174" spans="1:21" x14ac:dyDescent="0.25">
      <c r="A174" s="6" t="s">
        <v>413</v>
      </c>
      <c r="B174" s="6" t="s">
        <v>434</v>
      </c>
      <c r="C174" s="7">
        <v>160</v>
      </c>
      <c r="D174" s="12" t="s">
        <v>53</v>
      </c>
      <c r="E174" s="6" t="s">
        <v>26</v>
      </c>
      <c r="F174" s="6">
        <v>6</v>
      </c>
      <c r="G174" s="6">
        <v>2000</v>
      </c>
      <c r="H174" s="6" t="s">
        <v>435</v>
      </c>
      <c r="I174" s="6" t="s">
        <v>436</v>
      </c>
      <c r="J174" s="6" t="s">
        <v>404</v>
      </c>
      <c r="K174" s="6" t="s">
        <v>55</v>
      </c>
      <c r="L174" s="13"/>
      <c r="M174" s="6" t="s">
        <v>39</v>
      </c>
      <c r="N174" s="15"/>
      <c r="O174" s="13"/>
      <c r="P174" s="6" t="s">
        <v>437</v>
      </c>
      <c r="Q174" s="16"/>
      <c r="R174" s="16"/>
      <c r="S174" s="10">
        <v>36067</v>
      </c>
      <c r="T174" s="10">
        <v>36370</v>
      </c>
      <c r="U174" s="16" t="s">
        <v>438</v>
      </c>
    </row>
    <row r="175" spans="1:21" x14ac:dyDescent="0.25">
      <c r="A175" s="6" t="s">
        <v>413</v>
      </c>
      <c r="B175" s="6" t="s">
        <v>439</v>
      </c>
      <c r="C175" s="7">
        <v>640</v>
      </c>
      <c r="D175" s="12" t="s">
        <v>53</v>
      </c>
      <c r="E175" s="6" t="s">
        <v>26</v>
      </c>
      <c r="F175" s="6">
        <v>6</v>
      </c>
      <c r="G175" s="6">
        <v>2000</v>
      </c>
      <c r="H175" s="6" t="s">
        <v>440</v>
      </c>
      <c r="I175" s="6" t="s">
        <v>436</v>
      </c>
      <c r="J175" s="6" t="s">
        <v>404</v>
      </c>
      <c r="K175" s="6" t="s">
        <v>55</v>
      </c>
      <c r="L175" s="13"/>
      <c r="M175" s="6" t="s">
        <v>39</v>
      </c>
      <c r="N175" s="15"/>
      <c r="O175" s="13"/>
      <c r="P175" s="6" t="s">
        <v>437</v>
      </c>
      <c r="Q175" s="16"/>
      <c r="R175" s="16"/>
      <c r="S175" s="10">
        <v>36067</v>
      </c>
      <c r="T175" s="10">
        <v>36370</v>
      </c>
      <c r="U175" s="16" t="s">
        <v>438</v>
      </c>
    </row>
    <row r="176" spans="1:21" x14ac:dyDescent="0.25">
      <c r="A176" s="6" t="s">
        <v>413</v>
      </c>
      <c r="B176" s="6" t="s">
        <v>441</v>
      </c>
      <c r="C176" s="7">
        <v>500</v>
      </c>
      <c r="D176" s="12" t="s">
        <v>53</v>
      </c>
      <c r="E176" s="6" t="s">
        <v>26</v>
      </c>
      <c r="F176" s="6">
        <v>6</v>
      </c>
      <c r="G176" s="6">
        <v>2000</v>
      </c>
      <c r="H176" s="6" t="s">
        <v>440</v>
      </c>
      <c r="I176" s="6" t="s">
        <v>436</v>
      </c>
      <c r="J176" s="6" t="s">
        <v>404</v>
      </c>
      <c r="K176" s="6" t="s">
        <v>55</v>
      </c>
      <c r="L176" s="13">
        <v>130</v>
      </c>
      <c r="M176" s="6" t="s">
        <v>39</v>
      </c>
      <c r="N176" s="15"/>
      <c r="O176" s="13"/>
      <c r="P176" s="6" t="s">
        <v>442</v>
      </c>
      <c r="Q176" s="16"/>
      <c r="R176" s="16"/>
      <c r="S176" s="10">
        <v>35551</v>
      </c>
      <c r="T176" s="10">
        <v>36370</v>
      </c>
      <c r="U176" s="16" t="s">
        <v>443</v>
      </c>
    </row>
    <row r="177" spans="1:256" x14ac:dyDescent="0.25">
      <c r="A177" s="6" t="s">
        <v>47</v>
      </c>
      <c r="B177" s="6" t="s">
        <v>444</v>
      </c>
      <c r="C177" s="7">
        <v>510</v>
      </c>
      <c r="D177" s="12" t="s">
        <v>25</v>
      </c>
      <c r="E177" s="6" t="s">
        <v>26</v>
      </c>
      <c r="F177" s="6">
        <v>6</v>
      </c>
      <c r="G177" s="6">
        <v>2000</v>
      </c>
      <c r="H177" s="6" t="s">
        <v>445</v>
      </c>
      <c r="I177" s="6" t="s">
        <v>446</v>
      </c>
      <c r="J177" s="6" t="s">
        <v>404</v>
      </c>
      <c r="K177" s="6" t="s">
        <v>29</v>
      </c>
      <c r="L177" s="13"/>
      <c r="M177" s="6" t="s">
        <v>30</v>
      </c>
      <c r="N177" s="15"/>
      <c r="O177" s="13"/>
      <c r="P177" s="6"/>
      <c r="Q177" s="16"/>
      <c r="R177" s="16"/>
      <c r="S177" s="10"/>
      <c r="T177" s="10"/>
      <c r="U177" s="16"/>
    </row>
    <row r="178" spans="1:256" x14ac:dyDescent="0.25">
      <c r="A178" s="48" t="s">
        <v>405</v>
      </c>
      <c r="B178" s="48" t="s">
        <v>447</v>
      </c>
      <c r="C178" s="49">
        <v>104</v>
      </c>
      <c r="D178" s="48" t="s">
        <v>64</v>
      </c>
      <c r="E178" s="48" t="s">
        <v>26</v>
      </c>
      <c r="F178" s="48"/>
      <c r="G178" s="48">
        <v>1999</v>
      </c>
      <c r="H178" s="48" t="s">
        <v>342</v>
      </c>
      <c r="I178" s="48" t="s">
        <v>408</v>
      </c>
      <c r="J178" s="48"/>
      <c r="K178" s="48" t="s">
        <v>104</v>
      </c>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48"/>
      <c r="CR178" s="48"/>
      <c r="CS178" s="48"/>
      <c r="CT178" s="48"/>
      <c r="CU178" s="48"/>
      <c r="CV178" s="48"/>
      <c r="CW178" s="48"/>
      <c r="CX178" s="48"/>
      <c r="CY178" s="48"/>
      <c r="CZ178" s="48"/>
      <c r="DA178" s="48"/>
      <c r="DB178" s="48"/>
      <c r="DC178" s="48"/>
      <c r="DD178" s="48"/>
      <c r="DE178" s="48"/>
      <c r="DF178" s="48"/>
      <c r="DG178" s="48"/>
      <c r="DH178" s="48"/>
      <c r="DI178" s="48"/>
      <c r="DJ178" s="48"/>
      <c r="DK178" s="48"/>
      <c r="DL178" s="48"/>
      <c r="DM178" s="48"/>
      <c r="DN178" s="48"/>
      <c r="DO178" s="48"/>
      <c r="DP178" s="48"/>
      <c r="DQ178" s="48"/>
      <c r="DR178" s="48"/>
      <c r="DS178" s="48"/>
      <c r="DT178" s="48"/>
      <c r="DU178" s="48"/>
      <c r="DV178" s="48"/>
      <c r="DW178" s="48"/>
      <c r="DX178" s="48"/>
      <c r="DY178" s="48"/>
      <c r="DZ178" s="48"/>
      <c r="EA178" s="48"/>
      <c r="EB178" s="48"/>
      <c r="EC178" s="48"/>
      <c r="ED178" s="48"/>
      <c r="EE178" s="48"/>
      <c r="EF178" s="48"/>
      <c r="EG178" s="48"/>
      <c r="EH178" s="48"/>
      <c r="EI178" s="48"/>
      <c r="EJ178" s="48"/>
      <c r="EK178" s="48"/>
      <c r="EL178" s="48"/>
      <c r="EM178" s="48"/>
      <c r="EN178" s="48"/>
      <c r="EO178" s="48"/>
      <c r="EP178" s="48"/>
      <c r="EQ178" s="48"/>
      <c r="ER178" s="48"/>
      <c r="ES178" s="48"/>
      <c r="ET178" s="48"/>
      <c r="EU178" s="48"/>
      <c r="EV178" s="48"/>
      <c r="EW178" s="48"/>
      <c r="EX178" s="48"/>
      <c r="EY178" s="48"/>
      <c r="EZ178" s="48"/>
      <c r="FA178" s="48"/>
      <c r="FB178" s="48"/>
      <c r="FC178" s="48"/>
      <c r="FD178" s="48"/>
      <c r="FE178" s="48"/>
      <c r="FF178" s="48"/>
      <c r="FG178" s="48"/>
      <c r="FH178" s="48"/>
      <c r="FI178" s="48"/>
      <c r="FJ178" s="48"/>
      <c r="FK178" s="48"/>
      <c r="FL178" s="48"/>
      <c r="FM178" s="48"/>
      <c r="FN178" s="48"/>
      <c r="FO178" s="48"/>
      <c r="FP178" s="48"/>
      <c r="FQ178" s="48"/>
      <c r="FR178" s="48"/>
      <c r="FS178" s="48"/>
      <c r="FT178" s="48"/>
      <c r="FU178" s="48"/>
      <c r="FV178" s="48"/>
      <c r="FW178" s="48"/>
      <c r="FX178" s="48"/>
      <c r="FY178" s="48"/>
      <c r="FZ178" s="48"/>
      <c r="GA178" s="48"/>
      <c r="GB178" s="48"/>
      <c r="GC178" s="48"/>
      <c r="GD178" s="48"/>
      <c r="GE178" s="48"/>
      <c r="GF178" s="48"/>
      <c r="GG178" s="48"/>
      <c r="GH178" s="48"/>
      <c r="GI178" s="48"/>
      <c r="GJ178" s="48"/>
      <c r="GK178" s="48"/>
      <c r="GL178" s="48"/>
      <c r="GM178" s="48"/>
      <c r="GN178" s="48"/>
      <c r="GO178" s="48"/>
      <c r="GP178" s="48"/>
      <c r="GQ178" s="48"/>
      <c r="GR178" s="48"/>
      <c r="GS178" s="48"/>
      <c r="GT178" s="48"/>
      <c r="GU178" s="48"/>
      <c r="GV178" s="48"/>
      <c r="GW178" s="48"/>
      <c r="GX178" s="48"/>
      <c r="GY178" s="48"/>
      <c r="GZ178" s="48"/>
      <c r="HA178" s="48"/>
      <c r="HB178" s="48"/>
      <c r="HC178" s="48"/>
      <c r="HD178" s="48"/>
      <c r="HE178" s="48"/>
      <c r="HF178" s="48"/>
      <c r="HG178" s="48"/>
      <c r="HH178" s="48"/>
      <c r="HI178" s="48"/>
      <c r="HJ178" s="48"/>
      <c r="HK178" s="48"/>
      <c r="HL178" s="48"/>
      <c r="HM178" s="48"/>
      <c r="HN178" s="48"/>
      <c r="HO178" s="48"/>
      <c r="HP178" s="48"/>
      <c r="HQ178" s="48"/>
      <c r="HR178" s="48"/>
      <c r="HS178" s="48"/>
      <c r="HT178" s="48"/>
      <c r="HU178" s="48"/>
      <c r="HV178" s="48"/>
      <c r="HW178" s="48"/>
      <c r="HX178" s="48"/>
      <c r="HY178" s="48"/>
      <c r="HZ178" s="48"/>
      <c r="IA178" s="48"/>
      <c r="IB178" s="48"/>
      <c r="IC178" s="48"/>
      <c r="ID178" s="48"/>
      <c r="IE178" s="48"/>
      <c r="IF178" s="48"/>
      <c r="IG178" s="48"/>
      <c r="IH178" s="48"/>
      <c r="II178" s="48"/>
      <c r="IJ178" s="48"/>
      <c r="IK178" s="48"/>
      <c r="IL178" s="48"/>
      <c r="IM178" s="48"/>
      <c r="IN178" s="48"/>
      <c r="IO178" s="48"/>
      <c r="IP178" s="48"/>
      <c r="IQ178" s="48"/>
      <c r="IR178" s="48"/>
      <c r="IS178" s="48"/>
      <c r="IT178" s="48"/>
      <c r="IU178" s="48"/>
      <c r="IV178" s="48"/>
    </row>
    <row r="179" spans="1:256" x14ac:dyDescent="0.25">
      <c r="A179" s="48" t="s">
        <v>405</v>
      </c>
      <c r="B179" s="48" t="s">
        <v>448</v>
      </c>
      <c r="C179" s="49">
        <v>111</v>
      </c>
      <c r="D179" s="48" t="s">
        <v>64</v>
      </c>
      <c r="E179" s="48" t="s">
        <v>26</v>
      </c>
      <c r="F179" s="48"/>
      <c r="G179" s="48">
        <v>1999</v>
      </c>
      <c r="H179" s="48" t="s">
        <v>342</v>
      </c>
      <c r="I179" s="48" t="s">
        <v>408</v>
      </c>
      <c r="J179" s="48"/>
      <c r="K179" s="48" t="s">
        <v>104</v>
      </c>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48"/>
      <c r="CR179" s="48"/>
      <c r="CS179" s="48"/>
      <c r="CT179" s="48"/>
      <c r="CU179" s="48"/>
      <c r="CV179" s="48"/>
      <c r="CW179" s="48"/>
      <c r="CX179" s="48"/>
      <c r="CY179" s="48"/>
      <c r="CZ179" s="48"/>
      <c r="DA179" s="48"/>
      <c r="DB179" s="48"/>
      <c r="DC179" s="48"/>
      <c r="DD179" s="48"/>
      <c r="DE179" s="48"/>
      <c r="DF179" s="48"/>
      <c r="DG179" s="48"/>
      <c r="DH179" s="48"/>
      <c r="DI179" s="48"/>
      <c r="DJ179" s="48"/>
      <c r="DK179" s="48"/>
      <c r="DL179" s="48"/>
      <c r="DM179" s="48"/>
      <c r="DN179" s="48"/>
      <c r="DO179" s="48"/>
      <c r="DP179" s="48"/>
      <c r="DQ179" s="48"/>
      <c r="DR179" s="48"/>
      <c r="DS179" s="48"/>
      <c r="DT179" s="48"/>
      <c r="DU179" s="48"/>
      <c r="DV179" s="48"/>
      <c r="DW179" s="48"/>
      <c r="DX179" s="48"/>
      <c r="DY179" s="48"/>
      <c r="DZ179" s="48"/>
      <c r="EA179" s="48"/>
      <c r="EB179" s="48"/>
      <c r="EC179" s="48"/>
      <c r="ED179" s="48"/>
      <c r="EE179" s="48"/>
      <c r="EF179" s="48"/>
      <c r="EG179" s="48"/>
      <c r="EH179" s="48"/>
      <c r="EI179" s="48"/>
      <c r="EJ179" s="48"/>
      <c r="EK179" s="48"/>
      <c r="EL179" s="48"/>
      <c r="EM179" s="48"/>
      <c r="EN179" s="48"/>
      <c r="EO179" s="48"/>
      <c r="EP179" s="48"/>
      <c r="EQ179" s="48"/>
      <c r="ER179" s="48"/>
      <c r="ES179" s="48"/>
      <c r="ET179" s="48"/>
      <c r="EU179" s="48"/>
      <c r="EV179" s="48"/>
      <c r="EW179" s="48"/>
      <c r="EX179" s="48"/>
      <c r="EY179" s="48"/>
      <c r="EZ179" s="48"/>
      <c r="FA179" s="48"/>
      <c r="FB179" s="48"/>
      <c r="FC179" s="48"/>
      <c r="FD179" s="48"/>
      <c r="FE179" s="48"/>
      <c r="FF179" s="48"/>
      <c r="FG179" s="48"/>
      <c r="FH179" s="48"/>
      <c r="FI179" s="48"/>
      <c r="FJ179" s="48"/>
      <c r="FK179" s="48"/>
      <c r="FL179" s="48"/>
      <c r="FM179" s="48"/>
      <c r="FN179" s="48"/>
      <c r="FO179" s="48"/>
      <c r="FP179" s="48"/>
      <c r="FQ179" s="48"/>
      <c r="FR179" s="48"/>
      <c r="FS179" s="48"/>
      <c r="FT179" s="48"/>
      <c r="FU179" s="48"/>
      <c r="FV179" s="48"/>
      <c r="FW179" s="48"/>
      <c r="FX179" s="48"/>
      <c r="FY179" s="48"/>
      <c r="FZ179" s="48"/>
      <c r="GA179" s="48"/>
      <c r="GB179" s="48"/>
      <c r="GC179" s="48"/>
      <c r="GD179" s="48"/>
      <c r="GE179" s="48"/>
      <c r="GF179" s="48"/>
      <c r="GG179" s="48"/>
      <c r="GH179" s="48"/>
      <c r="GI179" s="48"/>
      <c r="GJ179" s="48"/>
      <c r="GK179" s="48"/>
      <c r="GL179" s="48"/>
      <c r="GM179" s="48"/>
      <c r="GN179" s="48"/>
      <c r="GO179" s="48"/>
      <c r="GP179" s="48"/>
      <c r="GQ179" s="48"/>
      <c r="GR179" s="48"/>
      <c r="GS179" s="48"/>
      <c r="GT179" s="48"/>
      <c r="GU179" s="48"/>
      <c r="GV179" s="48"/>
      <c r="GW179" s="48"/>
      <c r="GX179" s="48"/>
      <c r="GY179" s="48"/>
      <c r="GZ179" s="48"/>
      <c r="HA179" s="48"/>
      <c r="HB179" s="48"/>
      <c r="HC179" s="48"/>
      <c r="HD179" s="48"/>
      <c r="HE179" s="48"/>
      <c r="HF179" s="48"/>
      <c r="HG179" s="48"/>
      <c r="HH179" s="48"/>
      <c r="HI179" s="48"/>
      <c r="HJ179" s="48"/>
      <c r="HK179" s="48"/>
      <c r="HL179" s="48"/>
      <c r="HM179" s="48"/>
      <c r="HN179" s="48"/>
      <c r="HO179" s="48"/>
      <c r="HP179" s="48"/>
      <c r="HQ179" s="48"/>
      <c r="HR179" s="48"/>
      <c r="HS179" s="48"/>
      <c r="HT179" s="48"/>
      <c r="HU179" s="48"/>
      <c r="HV179" s="48"/>
      <c r="HW179" s="48"/>
      <c r="HX179" s="48"/>
      <c r="HY179" s="48"/>
      <c r="HZ179" s="48"/>
      <c r="IA179" s="48"/>
      <c r="IB179" s="48"/>
      <c r="IC179" s="48"/>
      <c r="ID179" s="48"/>
      <c r="IE179" s="48"/>
      <c r="IF179" s="48"/>
      <c r="IG179" s="48"/>
      <c r="IH179" s="48"/>
      <c r="II179" s="48"/>
      <c r="IJ179" s="48"/>
      <c r="IK179" s="48"/>
      <c r="IL179" s="48"/>
      <c r="IM179" s="48"/>
      <c r="IN179" s="48"/>
      <c r="IO179" s="48"/>
      <c r="IP179" s="48"/>
      <c r="IQ179" s="48"/>
      <c r="IR179" s="48"/>
      <c r="IS179" s="48"/>
      <c r="IT179" s="48"/>
      <c r="IU179" s="48"/>
      <c r="IV179" s="48"/>
    </row>
    <row r="180" spans="1:256" x14ac:dyDescent="0.25">
      <c r="A180" s="48" t="s">
        <v>449</v>
      </c>
      <c r="B180" s="48" t="s">
        <v>450</v>
      </c>
      <c r="C180" s="49">
        <v>40</v>
      </c>
      <c r="D180" s="48" t="s">
        <v>64</v>
      </c>
      <c r="E180" s="48" t="s">
        <v>26</v>
      </c>
      <c r="F180" s="48"/>
      <c r="G180" s="48">
        <v>1999</v>
      </c>
      <c r="H180" s="48" t="s">
        <v>451</v>
      </c>
      <c r="I180" s="48" t="s">
        <v>408</v>
      </c>
      <c r="J180" s="48"/>
      <c r="K180" s="48" t="s">
        <v>104</v>
      </c>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48"/>
      <c r="FC180" s="48"/>
      <c r="FD180" s="48"/>
      <c r="FE180" s="48"/>
      <c r="FF180" s="48"/>
      <c r="FG180" s="48"/>
      <c r="FH180" s="48"/>
      <c r="FI180" s="48"/>
      <c r="FJ180" s="48"/>
      <c r="FK180" s="48"/>
      <c r="FL180" s="48"/>
      <c r="FM180" s="48"/>
      <c r="FN180" s="48"/>
      <c r="FO180" s="48"/>
      <c r="FP180" s="48"/>
      <c r="FQ180" s="48"/>
      <c r="FR180" s="48"/>
      <c r="FS180" s="48"/>
      <c r="FT180" s="48"/>
      <c r="FU180" s="48"/>
      <c r="FV180" s="48"/>
      <c r="FW180" s="48"/>
      <c r="FX180" s="48"/>
      <c r="FY180" s="48"/>
      <c r="FZ180" s="48"/>
      <c r="GA180" s="48"/>
      <c r="GB180" s="48"/>
      <c r="GC180" s="48"/>
      <c r="GD180" s="48"/>
      <c r="GE180" s="48"/>
      <c r="GF180" s="48"/>
      <c r="GG180" s="48"/>
      <c r="GH180" s="48"/>
      <c r="GI180" s="48"/>
      <c r="GJ180" s="48"/>
      <c r="GK180" s="48"/>
      <c r="GL180" s="48"/>
      <c r="GM180" s="48"/>
      <c r="GN180" s="48"/>
      <c r="GO180" s="48"/>
      <c r="GP180" s="48"/>
      <c r="GQ180" s="48"/>
      <c r="GR180" s="48"/>
      <c r="GS180" s="48"/>
      <c r="GT180" s="48"/>
      <c r="GU180" s="48"/>
      <c r="GV180" s="48"/>
      <c r="GW180" s="48"/>
      <c r="GX180" s="48"/>
      <c r="GY180" s="48"/>
      <c r="GZ180" s="48"/>
      <c r="HA180" s="48"/>
      <c r="HB180" s="48"/>
      <c r="HC180" s="48"/>
      <c r="HD180" s="48"/>
      <c r="HE180" s="48"/>
      <c r="HF180" s="48"/>
      <c r="HG180" s="48"/>
      <c r="HH180" s="48"/>
      <c r="HI180" s="48"/>
      <c r="HJ180" s="48"/>
      <c r="HK180" s="48"/>
      <c r="HL180" s="48"/>
      <c r="HM180" s="48"/>
      <c r="HN180" s="48"/>
      <c r="HO180" s="48"/>
      <c r="HP180" s="48"/>
      <c r="HQ180" s="48"/>
      <c r="HR180" s="48"/>
      <c r="HS180" s="48"/>
      <c r="HT180" s="48"/>
      <c r="HU180" s="48"/>
      <c r="HV180" s="48"/>
      <c r="HW180" s="48"/>
      <c r="HX180" s="48"/>
      <c r="HY180" s="48"/>
      <c r="HZ180" s="48"/>
      <c r="IA180" s="48"/>
      <c r="IB180" s="48"/>
      <c r="IC180" s="48"/>
      <c r="ID180" s="48"/>
      <c r="IE180" s="48"/>
      <c r="IF180" s="48"/>
      <c r="IG180" s="48"/>
      <c r="IH180" s="48"/>
      <c r="II180" s="48"/>
      <c r="IJ180" s="48"/>
      <c r="IK180" s="48"/>
      <c r="IL180" s="48"/>
      <c r="IM180" s="48"/>
      <c r="IN180" s="48"/>
      <c r="IO180" s="48"/>
      <c r="IP180" s="48"/>
      <c r="IQ180" s="48"/>
      <c r="IR180" s="48"/>
      <c r="IS180" s="48"/>
      <c r="IT180" s="48"/>
      <c r="IU180" s="48"/>
      <c r="IV180" s="48"/>
    </row>
    <row r="181" spans="1:256" x14ac:dyDescent="0.25">
      <c r="A181" s="48" t="s">
        <v>452</v>
      </c>
      <c r="B181" s="48" t="s">
        <v>453</v>
      </c>
      <c r="C181" s="49">
        <v>100</v>
      </c>
      <c r="D181" s="48" t="s">
        <v>25</v>
      </c>
      <c r="E181" s="48" t="s">
        <v>26</v>
      </c>
      <c r="F181" s="48"/>
      <c r="G181" s="48">
        <v>1999</v>
      </c>
      <c r="H181" s="48" t="s">
        <v>454</v>
      </c>
      <c r="I181" s="48" t="s">
        <v>408</v>
      </c>
      <c r="J181" s="48"/>
      <c r="K181" s="48" t="s">
        <v>104</v>
      </c>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48"/>
      <c r="CR181" s="48"/>
      <c r="CS181" s="48"/>
      <c r="CT181" s="48"/>
      <c r="CU181" s="48"/>
      <c r="CV181" s="48"/>
      <c r="CW181" s="48"/>
      <c r="CX181" s="48"/>
      <c r="CY181" s="48"/>
      <c r="CZ181" s="48"/>
      <c r="DA181" s="48"/>
      <c r="DB181" s="48"/>
      <c r="DC181" s="48"/>
      <c r="DD181" s="48"/>
      <c r="DE181" s="48"/>
      <c r="DF181" s="48"/>
      <c r="DG181" s="48"/>
      <c r="DH181" s="48"/>
      <c r="DI181" s="48"/>
      <c r="DJ181" s="48"/>
      <c r="DK181" s="48"/>
      <c r="DL181" s="48"/>
      <c r="DM181" s="48"/>
      <c r="DN181" s="48"/>
      <c r="DO181" s="48"/>
      <c r="DP181" s="48"/>
      <c r="DQ181" s="48"/>
      <c r="DR181" s="48"/>
      <c r="DS181" s="48"/>
      <c r="DT181" s="48"/>
      <c r="DU181" s="48"/>
      <c r="DV181" s="48"/>
      <c r="DW181" s="48"/>
      <c r="DX181" s="48"/>
      <c r="DY181" s="48"/>
      <c r="DZ181" s="48"/>
      <c r="EA181" s="48"/>
      <c r="EB181" s="48"/>
      <c r="EC181" s="48"/>
      <c r="ED181" s="48"/>
      <c r="EE181" s="48"/>
      <c r="EF181" s="48"/>
      <c r="EG181" s="48"/>
      <c r="EH181" s="48"/>
      <c r="EI181" s="48"/>
      <c r="EJ181" s="48"/>
      <c r="EK181" s="48"/>
      <c r="EL181" s="48"/>
      <c r="EM181" s="48"/>
      <c r="EN181" s="48"/>
      <c r="EO181" s="48"/>
      <c r="EP181" s="48"/>
      <c r="EQ181" s="48"/>
      <c r="ER181" s="48"/>
      <c r="ES181" s="48"/>
      <c r="ET181" s="48"/>
      <c r="EU181" s="48"/>
      <c r="EV181" s="48"/>
      <c r="EW181" s="48"/>
      <c r="EX181" s="48"/>
      <c r="EY181" s="48"/>
      <c r="EZ181" s="48"/>
      <c r="FA181" s="48"/>
      <c r="FB181" s="48"/>
      <c r="FC181" s="48"/>
      <c r="FD181" s="48"/>
      <c r="FE181" s="48"/>
      <c r="FF181" s="48"/>
      <c r="FG181" s="48"/>
      <c r="FH181" s="48"/>
      <c r="FI181" s="48"/>
      <c r="FJ181" s="48"/>
      <c r="FK181" s="48"/>
      <c r="FL181" s="48"/>
      <c r="FM181" s="48"/>
      <c r="FN181" s="48"/>
      <c r="FO181" s="48"/>
      <c r="FP181" s="48"/>
      <c r="FQ181" s="48"/>
      <c r="FR181" s="48"/>
      <c r="FS181" s="48"/>
      <c r="FT181" s="48"/>
      <c r="FU181" s="48"/>
      <c r="FV181" s="48"/>
      <c r="FW181" s="48"/>
      <c r="FX181" s="48"/>
      <c r="FY181" s="48"/>
      <c r="FZ181" s="48"/>
      <c r="GA181" s="48"/>
      <c r="GB181" s="48"/>
      <c r="GC181" s="48"/>
      <c r="GD181" s="48"/>
      <c r="GE181" s="48"/>
      <c r="GF181" s="48"/>
      <c r="GG181" s="48"/>
      <c r="GH181" s="48"/>
      <c r="GI181" s="48"/>
      <c r="GJ181" s="48"/>
      <c r="GK181" s="48"/>
      <c r="GL181" s="48"/>
      <c r="GM181" s="48"/>
      <c r="GN181" s="48"/>
      <c r="GO181" s="48"/>
      <c r="GP181" s="48"/>
      <c r="GQ181" s="48"/>
      <c r="GR181" s="48"/>
      <c r="GS181" s="48"/>
      <c r="GT181" s="48"/>
      <c r="GU181" s="48"/>
      <c r="GV181" s="48"/>
      <c r="GW181" s="48"/>
      <c r="GX181" s="48"/>
      <c r="GY181" s="48"/>
      <c r="GZ181" s="48"/>
      <c r="HA181" s="48"/>
      <c r="HB181" s="48"/>
      <c r="HC181" s="48"/>
      <c r="HD181" s="48"/>
      <c r="HE181" s="48"/>
      <c r="HF181" s="48"/>
      <c r="HG181" s="48"/>
      <c r="HH181" s="48"/>
      <c r="HI181" s="48"/>
      <c r="HJ181" s="48"/>
      <c r="HK181" s="48"/>
      <c r="HL181" s="48"/>
      <c r="HM181" s="48"/>
      <c r="HN181" s="48"/>
      <c r="HO181" s="48"/>
      <c r="HP181" s="48"/>
      <c r="HQ181" s="48"/>
      <c r="HR181" s="48"/>
      <c r="HS181" s="48"/>
      <c r="HT181" s="48"/>
      <c r="HU181" s="48"/>
      <c r="HV181" s="48"/>
      <c r="HW181" s="48"/>
      <c r="HX181" s="48"/>
      <c r="HY181" s="48"/>
      <c r="HZ181" s="48"/>
      <c r="IA181" s="48"/>
      <c r="IB181" s="48"/>
      <c r="IC181" s="48"/>
      <c r="ID181" s="48"/>
      <c r="IE181" s="48"/>
      <c r="IF181" s="48"/>
      <c r="IG181" s="48"/>
      <c r="IH181" s="48"/>
      <c r="II181" s="48"/>
      <c r="IJ181" s="48"/>
      <c r="IK181" s="48"/>
      <c r="IL181" s="48"/>
      <c r="IM181" s="48"/>
      <c r="IN181" s="48"/>
      <c r="IO181" s="48"/>
      <c r="IP181" s="48"/>
      <c r="IQ181" s="48"/>
      <c r="IR181" s="48"/>
      <c r="IS181" s="48"/>
      <c r="IT181" s="48"/>
      <c r="IU181" s="48"/>
      <c r="IV181" s="48"/>
    </row>
    <row r="182" spans="1:256" x14ac:dyDescent="0.25">
      <c r="A182" s="48" t="s">
        <v>455</v>
      </c>
      <c r="B182" s="48" t="s">
        <v>415</v>
      </c>
      <c r="C182" s="49">
        <v>217</v>
      </c>
      <c r="D182" s="48" t="s">
        <v>53</v>
      </c>
      <c r="E182" s="48" t="s">
        <v>26</v>
      </c>
      <c r="F182" s="48"/>
      <c r="G182" s="48">
        <v>1999</v>
      </c>
      <c r="H182" s="48" t="s">
        <v>415</v>
      </c>
      <c r="I182" s="48" t="s">
        <v>416</v>
      </c>
      <c r="J182" s="48"/>
      <c r="K182" s="48" t="s">
        <v>104</v>
      </c>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48"/>
      <c r="CR182" s="48"/>
      <c r="CS182" s="48"/>
      <c r="CT182" s="48"/>
      <c r="CU182" s="48"/>
      <c r="CV182" s="48"/>
      <c r="CW182" s="48"/>
      <c r="CX182" s="48"/>
      <c r="CY182" s="48"/>
      <c r="CZ182" s="48"/>
      <c r="DA182" s="48"/>
      <c r="DB182" s="48"/>
      <c r="DC182" s="48"/>
      <c r="DD182" s="48"/>
      <c r="DE182" s="48"/>
      <c r="DF182" s="48"/>
      <c r="DG182" s="48"/>
      <c r="DH182" s="48"/>
      <c r="DI182" s="48"/>
      <c r="DJ182" s="48"/>
      <c r="DK182" s="48"/>
      <c r="DL182" s="48"/>
      <c r="DM182" s="48"/>
      <c r="DN182" s="48"/>
      <c r="DO182" s="48"/>
      <c r="DP182" s="48"/>
      <c r="DQ182" s="48"/>
      <c r="DR182" s="48"/>
      <c r="DS182" s="48"/>
      <c r="DT182" s="48"/>
      <c r="DU182" s="48"/>
      <c r="DV182" s="48"/>
      <c r="DW182" s="48"/>
      <c r="DX182" s="48"/>
      <c r="DY182" s="48"/>
      <c r="DZ182" s="48"/>
      <c r="EA182" s="48"/>
      <c r="EB182" s="48"/>
      <c r="EC182" s="48"/>
      <c r="ED182" s="48"/>
      <c r="EE182" s="48"/>
      <c r="EF182" s="48"/>
      <c r="EG182" s="48"/>
      <c r="EH182" s="48"/>
      <c r="EI182" s="48"/>
      <c r="EJ182" s="48"/>
      <c r="EK182" s="48"/>
      <c r="EL182" s="48"/>
      <c r="EM182" s="48"/>
      <c r="EN182" s="48"/>
      <c r="EO182" s="48"/>
      <c r="EP182" s="48"/>
      <c r="EQ182" s="48"/>
      <c r="ER182" s="48"/>
      <c r="ES182" s="48"/>
      <c r="ET182" s="48"/>
      <c r="EU182" s="48"/>
      <c r="EV182" s="48"/>
      <c r="EW182" s="48"/>
      <c r="EX182" s="48"/>
      <c r="EY182" s="48"/>
      <c r="EZ182" s="48"/>
      <c r="FA182" s="48"/>
      <c r="FB182" s="48"/>
      <c r="FC182" s="48"/>
      <c r="FD182" s="48"/>
      <c r="FE182" s="48"/>
      <c r="FF182" s="48"/>
      <c r="FG182" s="48"/>
      <c r="FH182" s="48"/>
      <c r="FI182" s="48"/>
      <c r="FJ182" s="48"/>
      <c r="FK182" s="48"/>
      <c r="FL182" s="48"/>
      <c r="FM182" s="48"/>
      <c r="FN182" s="48"/>
      <c r="FO182" s="48"/>
      <c r="FP182" s="48"/>
      <c r="FQ182" s="48"/>
      <c r="FR182" s="48"/>
      <c r="FS182" s="48"/>
      <c r="FT182" s="48"/>
      <c r="FU182" s="48"/>
      <c r="FV182" s="48"/>
      <c r="FW182" s="48"/>
      <c r="FX182" s="48"/>
      <c r="FY182" s="48"/>
      <c r="FZ182" s="48"/>
      <c r="GA182" s="48"/>
      <c r="GB182" s="48"/>
      <c r="GC182" s="48"/>
      <c r="GD182" s="48"/>
      <c r="GE182" s="48"/>
      <c r="GF182" s="48"/>
      <c r="GG182" s="48"/>
      <c r="GH182" s="48"/>
      <c r="GI182" s="48"/>
      <c r="GJ182" s="48"/>
      <c r="GK182" s="48"/>
      <c r="GL182" s="48"/>
      <c r="GM182" s="48"/>
      <c r="GN182" s="48"/>
      <c r="GO182" s="48"/>
      <c r="GP182" s="48"/>
      <c r="GQ182" s="48"/>
      <c r="GR182" s="48"/>
      <c r="GS182" s="48"/>
      <c r="GT182" s="48"/>
      <c r="GU182" s="48"/>
      <c r="GV182" s="48"/>
      <c r="GW182" s="48"/>
      <c r="GX182" s="48"/>
      <c r="GY182" s="48"/>
      <c r="GZ182" s="48"/>
      <c r="HA182" s="48"/>
      <c r="HB182" s="48"/>
      <c r="HC182" s="48"/>
      <c r="HD182" s="48"/>
      <c r="HE182" s="48"/>
      <c r="HF182" s="48"/>
      <c r="HG182" s="48"/>
      <c r="HH182" s="48"/>
      <c r="HI182" s="48"/>
      <c r="HJ182" s="48"/>
      <c r="HK182" s="48"/>
      <c r="HL182" s="48"/>
      <c r="HM182" s="48"/>
      <c r="HN182" s="48"/>
      <c r="HO182" s="48"/>
      <c r="HP182" s="48"/>
      <c r="HQ182" s="48"/>
      <c r="HR182" s="48"/>
      <c r="HS182" s="48"/>
      <c r="HT182" s="48"/>
      <c r="HU182" s="48"/>
      <c r="HV182" s="48"/>
      <c r="HW182" s="48"/>
      <c r="HX182" s="48"/>
      <c r="HY182" s="48"/>
      <c r="HZ182" s="48"/>
      <c r="IA182" s="48"/>
      <c r="IB182" s="48"/>
      <c r="IC182" s="48"/>
      <c r="ID182" s="48"/>
      <c r="IE182" s="48"/>
      <c r="IF182" s="48"/>
      <c r="IG182" s="48"/>
      <c r="IH182" s="48"/>
      <c r="II182" s="48"/>
      <c r="IJ182" s="48"/>
      <c r="IK182" s="48"/>
      <c r="IL182" s="48"/>
      <c r="IM182" s="48"/>
      <c r="IN182" s="48"/>
      <c r="IO182" s="48"/>
      <c r="IP182" s="48"/>
      <c r="IQ182" s="48"/>
      <c r="IR182" s="48"/>
      <c r="IS182" s="48"/>
      <c r="IT182" s="48"/>
      <c r="IU182" s="48"/>
      <c r="IV182" s="48"/>
    </row>
    <row r="183" spans="1:256" x14ac:dyDescent="0.25">
      <c r="A183" s="48" t="s">
        <v>47</v>
      </c>
      <c r="B183" s="48" t="s">
        <v>456</v>
      </c>
      <c r="C183" s="49">
        <v>475</v>
      </c>
      <c r="D183" s="48" t="s">
        <v>53</v>
      </c>
      <c r="E183" s="48" t="s">
        <v>26</v>
      </c>
      <c r="F183" s="48"/>
      <c r="G183" s="48">
        <v>1999</v>
      </c>
      <c r="H183" s="48" t="s">
        <v>457</v>
      </c>
      <c r="I183" s="48" t="s">
        <v>430</v>
      </c>
      <c r="J183" s="48"/>
      <c r="K183" s="48" t="s">
        <v>104</v>
      </c>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48"/>
      <c r="DA183" s="48"/>
      <c r="DB183" s="48"/>
      <c r="DC183" s="48"/>
      <c r="DD183" s="48"/>
      <c r="DE183" s="48"/>
      <c r="DF183" s="48"/>
      <c r="DG183" s="48"/>
      <c r="DH183" s="48"/>
      <c r="DI183" s="48"/>
      <c r="DJ183" s="48"/>
      <c r="DK183" s="48"/>
      <c r="DL183" s="48"/>
      <c r="DM183" s="48"/>
      <c r="DN183" s="48"/>
      <c r="DO183" s="48"/>
      <c r="DP183" s="48"/>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48"/>
      <c r="FC183" s="48"/>
      <c r="FD183" s="48"/>
      <c r="FE183" s="48"/>
      <c r="FF183" s="48"/>
      <c r="FG183" s="48"/>
      <c r="FH183" s="48"/>
      <c r="FI183" s="48"/>
      <c r="FJ183" s="48"/>
      <c r="FK183" s="48"/>
      <c r="FL183" s="48"/>
      <c r="FM183" s="48"/>
      <c r="FN183" s="48"/>
      <c r="FO183" s="48"/>
      <c r="FP183" s="48"/>
      <c r="FQ183" s="48"/>
      <c r="FR183" s="48"/>
      <c r="FS183" s="48"/>
      <c r="FT183" s="48"/>
      <c r="FU183" s="48"/>
      <c r="FV183" s="48"/>
      <c r="FW183" s="48"/>
      <c r="FX183" s="48"/>
      <c r="FY183" s="48"/>
      <c r="FZ183" s="48"/>
      <c r="GA183" s="48"/>
      <c r="GB183" s="48"/>
      <c r="GC183" s="48"/>
      <c r="GD183" s="48"/>
      <c r="GE183" s="48"/>
      <c r="GF183" s="48"/>
      <c r="GG183" s="48"/>
      <c r="GH183" s="48"/>
      <c r="GI183" s="48"/>
      <c r="GJ183" s="48"/>
      <c r="GK183" s="48"/>
      <c r="GL183" s="48"/>
      <c r="GM183" s="48"/>
      <c r="GN183" s="48"/>
      <c r="GO183" s="48"/>
      <c r="GP183" s="48"/>
      <c r="GQ183" s="48"/>
      <c r="GR183" s="48"/>
      <c r="GS183" s="48"/>
      <c r="GT183" s="48"/>
      <c r="GU183" s="48"/>
      <c r="GV183" s="48"/>
      <c r="GW183" s="48"/>
      <c r="GX183" s="48"/>
      <c r="GY183" s="48"/>
      <c r="GZ183" s="48"/>
      <c r="HA183" s="48"/>
      <c r="HB183" s="48"/>
      <c r="HC183" s="48"/>
      <c r="HD183" s="48"/>
      <c r="HE183" s="48"/>
      <c r="HF183" s="48"/>
      <c r="HG183" s="48"/>
      <c r="HH183" s="48"/>
      <c r="HI183" s="48"/>
      <c r="HJ183" s="48"/>
      <c r="HK183" s="48"/>
      <c r="HL183" s="48"/>
      <c r="HM183" s="48"/>
      <c r="HN183" s="48"/>
      <c r="HO183" s="48"/>
      <c r="HP183" s="48"/>
      <c r="HQ183" s="48"/>
      <c r="HR183" s="48"/>
      <c r="HS183" s="48"/>
      <c r="HT183" s="48"/>
      <c r="HU183" s="48"/>
      <c r="HV183" s="48"/>
      <c r="HW183" s="48"/>
      <c r="HX183" s="48"/>
      <c r="HY183" s="48"/>
      <c r="HZ183" s="48"/>
      <c r="IA183" s="48"/>
      <c r="IB183" s="48"/>
      <c r="IC183" s="48"/>
      <c r="ID183" s="48"/>
      <c r="IE183" s="48"/>
      <c r="IF183" s="48"/>
      <c r="IG183" s="48"/>
      <c r="IH183" s="48"/>
      <c r="II183" s="48"/>
      <c r="IJ183" s="48"/>
      <c r="IK183" s="48"/>
      <c r="IL183" s="48"/>
      <c r="IM183" s="48"/>
      <c r="IN183" s="48"/>
      <c r="IO183" s="48"/>
      <c r="IP183" s="48"/>
      <c r="IQ183" s="48"/>
      <c r="IR183" s="48"/>
      <c r="IS183" s="48"/>
      <c r="IT183" s="48"/>
      <c r="IU183" s="48"/>
      <c r="IV183" s="48"/>
    </row>
    <row r="184" spans="1:256" x14ac:dyDescent="0.25">
      <c r="A184" s="48" t="s">
        <v>47</v>
      </c>
      <c r="B184" s="48" t="s">
        <v>458</v>
      </c>
      <c r="C184" s="49">
        <v>390</v>
      </c>
      <c r="D184" s="48" t="s">
        <v>53</v>
      </c>
      <c r="E184" s="48" t="s">
        <v>26</v>
      </c>
      <c r="F184" s="48"/>
      <c r="G184" s="48">
        <v>1999</v>
      </c>
      <c r="H184" s="48" t="s">
        <v>458</v>
      </c>
      <c r="I184" s="48" t="s">
        <v>430</v>
      </c>
      <c r="J184" s="48"/>
      <c r="K184" s="48" t="s">
        <v>104</v>
      </c>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48"/>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c r="CZ184" s="48"/>
      <c r="DA184" s="48"/>
      <c r="DB184" s="48"/>
      <c r="DC184" s="48"/>
      <c r="DD184" s="48"/>
      <c r="DE184" s="48"/>
      <c r="DF184" s="48"/>
      <c r="DG184" s="48"/>
      <c r="DH184" s="48"/>
      <c r="DI184" s="48"/>
      <c r="DJ184" s="48"/>
      <c r="DK184" s="48"/>
      <c r="DL184" s="48"/>
      <c r="DM184" s="48"/>
      <c r="DN184" s="48"/>
      <c r="DO184" s="48"/>
      <c r="DP184" s="48"/>
      <c r="DQ184" s="48"/>
      <c r="DR184" s="48"/>
      <c r="DS184" s="48"/>
      <c r="DT184" s="48"/>
      <c r="DU184" s="48"/>
      <c r="DV184" s="48"/>
      <c r="DW184" s="48"/>
      <c r="DX184" s="48"/>
      <c r="DY184" s="48"/>
      <c r="DZ184" s="48"/>
      <c r="EA184" s="48"/>
      <c r="EB184" s="48"/>
      <c r="EC184" s="48"/>
      <c r="ED184" s="48"/>
      <c r="EE184" s="48"/>
      <c r="EF184" s="48"/>
      <c r="EG184" s="48"/>
      <c r="EH184" s="48"/>
      <c r="EI184" s="48"/>
      <c r="EJ184" s="48"/>
      <c r="EK184" s="48"/>
      <c r="EL184" s="48"/>
      <c r="EM184" s="48"/>
      <c r="EN184" s="48"/>
      <c r="EO184" s="48"/>
      <c r="EP184" s="48"/>
      <c r="EQ184" s="48"/>
      <c r="ER184" s="48"/>
      <c r="ES184" s="48"/>
      <c r="ET184" s="48"/>
      <c r="EU184" s="48"/>
      <c r="EV184" s="48"/>
      <c r="EW184" s="48"/>
      <c r="EX184" s="48"/>
      <c r="EY184" s="48"/>
      <c r="EZ184" s="48"/>
      <c r="FA184" s="48"/>
      <c r="FB184" s="48"/>
      <c r="FC184" s="48"/>
      <c r="FD184" s="48"/>
      <c r="FE184" s="48"/>
      <c r="FF184" s="48"/>
      <c r="FG184" s="48"/>
      <c r="FH184" s="48"/>
      <c r="FI184" s="48"/>
      <c r="FJ184" s="48"/>
      <c r="FK184" s="48"/>
      <c r="FL184" s="48"/>
      <c r="FM184" s="48"/>
      <c r="FN184" s="48"/>
      <c r="FO184" s="48"/>
      <c r="FP184" s="48"/>
      <c r="FQ184" s="48"/>
      <c r="FR184" s="48"/>
      <c r="FS184" s="48"/>
      <c r="FT184" s="48"/>
      <c r="FU184" s="48"/>
      <c r="FV184" s="48"/>
      <c r="FW184" s="48"/>
      <c r="FX184" s="48"/>
      <c r="FY184" s="48"/>
      <c r="FZ184" s="48"/>
      <c r="GA184" s="48"/>
      <c r="GB184" s="48"/>
      <c r="GC184" s="48"/>
      <c r="GD184" s="48"/>
      <c r="GE184" s="48"/>
      <c r="GF184" s="48"/>
      <c r="GG184" s="48"/>
      <c r="GH184" s="48"/>
      <c r="GI184" s="48"/>
      <c r="GJ184" s="48"/>
      <c r="GK184" s="48"/>
      <c r="GL184" s="48"/>
      <c r="GM184" s="48"/>
      <c r="GN184" s="48"/>
      <c r="GO184" s="48"/>
      <c r="GP184" s="48"/>
      <c r="GQ184" s="48"/>
      <c r="GR184" s="48"/>
      <c r="GS184" s="48"/>
      <c r="GT184" s="48"/>
      <c r="GU184" s="48"/>
      <c r="GV184" s="48"/>
      <c r="GW184" s="48"/>
      <c r="GX184" s="48"/>
      <c r="GY184" s="48"/>
      <c r="GZ184" s="48"/>
      <c r="HA184" s="48"/>
      <c r="HB184" s="48"/>
      <c r="HC184" s="48"/>
      <c r="HD184" s="48"/>
      <c r="HE184" s="48"/>
      <c r="HF184" s="48"/>
      <c r="HG184" s="48"/>
      <c r="HH184" s="48"/>
      <c r="HI184" s="48"/>
      <c r="HJ184" s="48"/>
      <c r="HK184" s="48"/>
      <c r="HL184" s="48"/>
      <c r="HM184" s="48"/>
      <c r="HN184" s="48"/>
      <c r="HO184" s="48"/>
      <c r="HP184" s="48"/>
      <c r="HQ184" s="48"/>
      <c r="HR184" s="48"/>
      <c r="HS184" s="48"/>
      <c r="HT184" s="48"/>
      <c r="HU184" s="48"/>
      <c r="HV184" s="48"/>
      <c r="HW184" s="48"/>
      <c r="HX184" s="48"/>
      <c r="HY184" s="48"/>
      <c r="HZ184" s="48"/>
      <c r="IA184" s="48"/>
      <c r="IB184" s="48"/>
      <c r="IC184" s="48"/>
      <c r="ID184" s="48"/>
      <c r="IE184" s="48"/>
      <c r="IF184" s="48"/>
      <c r="IG184" s="48"/>
      <c r="IH184" s="48"/>
      <c r="II184" s="48"/>
      <c r="IJ184" s="48"/>
      <c r="IK184" s="48"/>
      <c r="IL184" s="48"/>
      <c r="IM184" s="48"/>
      <c r="IN184" s="48"/>
      <c r="IO184" s="48"/>
      <c r="IP184" s="48"/>
      <c r="IQ184" s="48"/>
      <c r="IR184" s="48"/>
      <c r="IS184" s="48"/>
      <c r="IT184" s="48"/>
      <c r="IU184" s="48"/>
      <c r="IV184" s="48"/>
    </row>
    <row r="185" spans="1:256" x14ac:dyDescent="0.25">
      <c r="A185" s="48" t="s">
        <v>413</v>
      </c>
      <c r="B185" s="48" t="s">
        <v>434</v>
      </c>
      <c r="C185" s="49">
        <v>160</v>
      </c>
      <c r="D185" s="48" t="s">
        <v>53</v>
      </c>
      <c r="E185" s="48" t="s">
        <v>26</v>
      </c>
      <c r="F185" s="48"/>
      <c r="G185" s="48">
        <v>1999</v>
      </c>
      <c r="H185" s="48" t="s">
        <v>435</v>
      </c>
      <c r="I185" s="48" t="s">
        <v>436</v>
      </c>
      <c r="J185" s="48"/>
      <c r="K185" s="48" t="s">
        <v>104</v>
      </c>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48"/>
      <c r="FC185" s="48"/>
      <c r="FD185" s="48"/>
      <c r="FE185" s="48"/>
      <c r="FF185" s="48"/>
      <c r="FG185" s="48"/>
      <c r="FH185" s="48"/>
      <c r="FI185" s="48"/>
      <c r="FJ185" s="48"/>
      <c r="FK185" s="48"/>
      <c r="FL185" s="48"/>
      <c r="FM185" s="48"/>
      <c r="FN185" s="48"/>
      <c r="FO185" s="48"/>
      <c r="FP185" s="48"/>
      <c r="FQ185" s="48"/>
      <c r="FR185" s="48"/>
      <c r="FS185" s="48"/>
      <c r="FT185" s="48"/>
      <c r="FU185" s="48"/>
      <c r="FV185" s="48"/>
      <c r="FW185" s="48"/>
      <c r="FX185" s="48"/>
      <c r="FY185" s="48"/>
      <c r="FZ185" s="48"/>
      <c r="GA185" s="48"/>
      <c r="GB185" s="48"/>
      <c r="GC185" s="48"/>
      <c r="GD185" s="48"/>
      <c r="GE185" s="48"/>
      <c r="GF185" s="48"/>
      <c r="GG185" s="48"/>
      <c r="GH185" s="48"/>
      <c r="GI185" s="48"/>
      <c r="GJ185" s="48"/>
      <c r="GK185" s="48"/>
      <c r="GL185" s="48"/>
      <c r="GM185" s="48"/>
      <c r="GN185" s="48"/>
      <c r="GO185" s="48"/>
      <c r="GP185" s="48"/>
      <c r="GQ185" s="48"/>
      <c r="GR185" s="48"/>
      <c r="GS185" s="48"/>
      <c r="GT185" s="48"/>
      <c r="GU185" s="48"/>
      <c r="GV185" s="48"/>
      <c r="GW185" s="48"/>
      <c r="GX185" s="48"/>
      <c r="GY185" s="48"/>
      <c r="GZ185" s="48"/>
      <c r="HA185" s="48"/>
      <c r="HB185" s="48"/>
      <c r="HC185" s="48"/>
      <c r="HD185" s="48"/>
      <c r="HE185" s="48"/>
      <c r="HF185" s="48"/>
      <c r="HG185" s="48"/>
      <c r="HH185" s="48"/>
      <c r="HI185" s="48"/>
      <c r="HJ185" s="48"/>
      <c r="HK185" s="48"/>
      <c r="HL185" s="48"/>
      <c r="HM185" s="48"/>
      <c r="HN185" s="48"/>
      <c r="HO185" s="48"/>
      <c r="HP185" s="48"/>
      <c r="HQ185" s="48"/>
      <c r="HR185" s="48"/>
      <c r="HS185" s="48"/>
      <c r="HT185" s="48"/>
      <c r="HU185" s="48"/>
      <c r="HV185" s="48"/>
      <c r="HW185" s="48"/>
      <c r="HX185" s="48"/>
      <c r="HY185" s="48"/>
      <c r="HZ185" s="48"/>
      <c r="IA185" s="48"/>
      <c r="IB185" s="48"/>
      <c r="IC185" s="48"/>
      <c r="ID185" s="48"/>
      <c r="IE185" s="48"/>
      <c r="IF185" s="48"/>
      <c r="IG185" s="48"/>
      <c r="IH185" s="48"/>
      <c r="II185" s="48"/>
      <c r="IJ185" s="48"/>
      <c r="IK185" s="48"/>
      <c r="IL185" s="48"/>
      <c r="IM185" s="48"/>
      <c r="IN185" s="48"/>
      <c r="IO185" s="48"/>
      <c r="IP185" s="48"/>
      <c r="IQ185" s="48"/>
      <c r="IR185" s="48"/>
      <c r="IS185" s="48"/>
      <c r="IT185" s="48"/>
      <c r="IU185" s="48"/>
      <c r="IV185" s="48"/>
    </row>
    <row r="186" spans="1:256" x14ac:dyDescent="0.25">
      <c r="A186" s="48" t="s">
        <v>47</v>
      </c>
      <c r="B186" s="48" t="s">
        <v>459</v>
      </c>
      <c r="C186" s="49">
        <v>475</v>
      </c>
      <c r="D186" s="48" t="s">
        <v>53</v>
      </c>
      <c r="E186" s="48" t="s">
        <v>26</v>
      </c>
      <c r="F186" s="48"/>
      <c r="G186" s="48">
        <v>1999</v>
      </c>
      <c r="H186" s="48" t="s">
        <v>460</v>
      </c>
      <c r="I186" s="48" t="s">
        <v>446</v>
      </c>
      <c r="J186" s="48"/>
      <c r="K186" s="48" t="s">
        <v>104</v>
      </c>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48"/>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48"/>
      <c r="DR186" s="48"/>
      <c r="DS186" s="48"/>
      <c r="DT186" s="48"/>
      <c r="DU186" s="48"/>
      <c r="DV186" s="48"/>
      <c r="DW186" s="48"/>
      <c r="DX186" s="48"/>
      <c r="DY186" s="48"/>
      <c r="DZ186" s="48"/>
      <c r="EA186" s="48"/>
      <c r="EB186" s="48"/>
      <c r="EC186" s="48"/>
      <c r="ED186" s="48"/>
      <c r="EE186" s="48"/>
      <c r="EF186" s="48"/>
      <c r="EG186" s="48"/>
      <c r="EH186" s="48"/>
      <c r="EI186" s="48"/>
      <c r="EJ186" s="48"/>
      <c r="EK186" s="48"/>
      <c r="EL186" s="48"/>
      <c r="EM186" s="48"/>
      <c r="EN186" s="48"/>
      <c r="EO186" s="48"/>
      <c r="EP186" s="48"/>
      <c r="EQ186" s="48"/>
      <c r="ER186" s="48"/>
      <c r="ES186" s="48"/>
      <c r="ET186" s="48"/>
      <c r="EU186" s="48"/>
      <c r="EV186" s="48"/>
      <c r="EW186" s="48"/>
      <c r="EX186" s="48"/>
      <c r="EY186" s="48"/>
      <c r="EZ186" s="48"/>
      <c r="FA186" s="48"/>
      <c r="FB186" s="48"/>
      <c r="FC186" s="48"/>
      <c r="FD186" s="48"/>
      <c r="FE186" s="48"/>
      <c r="FF186" s="48"/>
      <c r="FG186" s="48"/>
      <c r="FH186" s="48"/>
      <c r="FI186" s="48"/>
      <c r="FJ186" s="48"/>
      <c r="FK186" s="48"/>
      <c r="FL186" s="48"/>
      <c r="FM186" s="48"/>
      <c r="FN186" s="48"/>
      <c r="FO186" s="48"/>
      <c r="FP186" s="48"/>
      <c r="FQ186" s="48"/>
      <c r="FR186" s="48"/>
      <c r="FS186" s="48"/>
      <c r="FT186" s="48"/>
      <c r="FU186" s="48"/>
      <c r="FV186" s="48"/>
      <c r="FW186" s="48"/>
      <c r="FX186" s="48"/>
      <c r="FY186" s="48"/>
      <c r="FZ186" s="48"/>
      <c r="GA186" s="48"/>
      <c r="GB186" s="48"/>
      <c r="GC186" s="48"/>
      <c r="GD186" s="48"/>
      <c r="GE186" s="48"/>
      <c r="GF186" s="48"/>
      <c r="GG186" s="48"/>
      <c r="GH186" s="48"/>
      <c r="GI186" s="48"/>
      <c r="GJ186" s="48"/>
      <c r="GK186" s="48"/>
      <c r="GL186" s="48"/>
      <c r="GM186" s="48"/>
      <c r="GN186" s="48"/>
      <c r="GO186" s="48"/>
      <c r="GP186" s="48"/>
      <c r="GQ186" s="48"/>
      <c r="GR186" s="48"/>
      <c r="GS186" s="48"/>
      <c r="GT186" s="48"/>
      <c r="GU186" s="48"/>
      <c r="GV186" s="48"/>
      <c r="GW186" s="48"/>
      <c r="GX186" s="48"/>
      <c r="GY186" s="48"/>
      <c r="GZ186" s="48"/>
      <c r="HA186" s="48"/>
      <c r="HB186" s="48"/>
      <c r="HC186" s="48"/>
      <c r="HD186" s="48"/>
      <c r="HE186" s="48"/>
      <c r="HF186" s="48"/>
      <c r="HG186" s="48"/>
      <c r="HH186" s="48"/>
      <c r="HI186" s="48"/>
      <c r="HJ186" s="48"/>
      <c r="HK186" s="48"/>
      <c r="HL186" s="48"/>
      <c r="HM186" s="48"/>
      <c r="HN186" s="48"/>
      <c r="HO186" s="48"/>
      <c r="HP186" s="48"/>
      <c r="HQ186" s="48"/>
      <c r="HR186" s="48"/>
      <c r="HS186" s="48"/>
      <c r="HT186" s="48"/>
      <c r="HU186" s="48"/>
      <c r="HV186" s="48"/>
      <c r="HW186" s="48"/>
      <c r="HX186" s="48"/>
      <c r="HY186" s="48"/>
      <c r="HZ186" s="48"/>
      <c r="IA186" s="48"/>
      <c r="IB186" s="48"/>
      <c r="IC186" s="48"/>
      <c r="ID186" s="48"/>
      <c r="IE186" s="48"/>
      <c r="IF186" s="48"/>
      <c r="IG186" s="48"/>
      <c r="IH186" s="48"/>
      <c r="II186" s="48"/>
      <c r="IJ186" s="48"/>
      <c r="IK186" s="48"/>
      <c r="IL186" s="48"/>
      <c r="IM186" s="48"/>
      <c r="IN186" s="48"/>
      <c r="IO186" s="48"/>
      <c r="IP186" s="48"/>
      <c r="IQ186" s="48"/>
      <c r="IR186" s="48"/>
      <c r="IS186" s="48"/>
      <c r="IT186" s="48"/>
      <c r="IU186" s="48"/>
      <c r="IV186" s="48"/>
    </row>
    <row r="187" spans="1:256" x14ac:dyDescent="0.25">
      <c r="A187" s="52"/>
      <c r="B187" s="13"/>
      <c r="C187" s="7"/>
      <c r="D187" s="54"/>
      <c r="E187" s="13"/>
      <c r="F187" s="52"/>
      <c r="G187" s="52"/>
      <c r="H187" s="52"/>
      <c r="I187" s="52"/>
      <c r="J187" s="52"/>
      <c r="K187" s="52"/>
      <c r="L187" s="52"/>
      <c r="M187" s="52"/>
      <c r="N187" s="52"/>
      <c r="O187" s="52"/>
      <c r="P187" s="16"/>
      <c r="S187" s="58"/>
      <c r="T187" s="58"/>
    </row>
    <row r="188" spans="1:256" x14ac:dyDescent="0.25">
      <c r="A188" s="52"/>
      <c r="B188" s="13"/>
      <c r="C188" s="7"/>
      <c r="D188" s="54"/>
      <c r="E188" s="13"/>
      <c r="F188" s="52"/>
      <c r="G188" s="52"/>
      <c r="H188" s="52"/>
      <c r="I188" s="52"/>
      <c r="J188" s="52"/>
      <c r="K188" s="52"/>
      <c r="L188" s="52"/>
      <c r="M188" s="52"/>
      <c r="N188" s="52"/>
      <c r="O188" s="52"/>
      <c r="P188" s="16"/>
      <c r="S188" s="58"/>
      <c r="T188" s="58"/>
    </row>
    <row r="189" spans="1:256" x14ac:dyDescent="0.25">
      <c r="A189" s="52"/>
      <c r="B189" s="55" t="s">
        <v>152</v>
      </c>
      <c r="C189" s="56">
        <f>SUM(C169:C186)</f>
        <v>6731</v>
      </c>
      <c r="D189" s="54"/>
      <c r="E189" s="13"/>
      <c r="F189" s="52"/>
      <c r="G189" s="52"/>
      <c r="H189" s="52"/>
      <c r="I189" s="52"/>
      <c r="J189" s="52"/>
      <c r="K189" s="52"/>
      <c r="L189" s="52"/>
      <c r="M189" s="52"/>
      <c r="N189" s="52"/>
      <c r="O189" s="52"/>
      <c r="P189" s="16"/>
      <c r="S189" s="58"/>
      <c r="T189" s="58"/>
    </row>
    <row r="193" spans="1:256" x14ac:dyDescent="0.25">
      <c r="A193" s="1" t="s">
        <v>461</v>
      </c>
    </row>
    <row r="194" spans="1:256" x14ac:dyDescent="0.25">
      <c r="A194" s="1" t="s">
        <v>1</v>
      </c>
    </row>
    <row r="196" spans="1:256" x14ac:dyDescent="0.25">
      <c r="A196" s="2" t="s">
        <v>2</v>
      </c>
      <c r="B196" s="2" t="s">
        <v>3</v>
      </c>
      <c r="C196" s="3" t="s">
        <v>4</v>
      </c>
      <c r="D196" s="4" t="s">
        <v>5</v>
      </c>
      <c r="E196" s="2" t="s">
        <v>6</v>
      </c>
      <c r="F196" s="2" t="s">
        <v>7</v>
      </c>
      <c r="G196" s="2" t="s">
        <v>8</v>
      </c>
      <c r="H196" s="2" t="s">
        <v>9</v>
      </c>
      <c r="I196" s="2" t="s">
        <v>10</v>
      </c>
      <c r="J196" s="2" t="s">
        <v>11</v>
      </c>
      <c r="K196" s="2" t="s">
        <v>12</v>
      </c>
      <c r="L196" s="2" t="s">
        <v>13</v>
      </c>
      <c r="M196" s="2" t="s">
        <v>14</v>
      </c>
      <c r="N196" s="2" t="s">
        <v>15</v>
      </c>
      <c r="O196" s="2" t="s">
        <v>16</v>
      </c>
      <c r="P196" s="2" t="s">
        <v>17</v>
      </c>
      <c r="Q196" s="2" t="s">
        <v>18</v>
      </c>
      <c r="R196" s="2" t="s">
        <v>19</v>
      </c>
      <c r="S196" s="5" t="s">
        <v>20</v>
      </c>
      <c r="T196" s="5" t="s">
        <v>21</v>
      </c>
      <c r="U196" s="2" t="s">
        <v>22</v>
      </c>
    </row>
    <row r="197" spans="1:256" x14ac:dyDescent="0.25">
      <c r="A197" s="6" t="s">
        <v>462</v>
      </c>
      <c r="B197" s="14" t="s">
        <v>463</v>
      </c>
      <c r="C197" s="7">
        <v>150</v>
      </c>
      <c r="D197" s="12" t="s">
        <v>25</v>
      </c>
      <c r="E197" s="6" t="s">
        <v>26</v>
      </c>
      <c r="F197" s="6">
        <v>6</v>
      </c>
      <c r="G197" s="6">
        <v>2000</v>
      </c>
      <c r="H197" s="6" t="s">
        <v>464</v>
      </c>
      <c r="I197" s="6" t="s">
        <v>465</v>
      </c>
      <c r="J197" s="6" t="s">
        <v>461</v>
      </c>
      <c r="K197" s="6" t="s">
        <v>29</v>
      </c>
      <c r="L197" s="13">
        <v>80</v>
      </c>
      <c r="M197" s="6" t="s">
        <v>39</v>
      </c>
      <c r="N197" s="15"/>
      <c r="O197" s="13" t="s">
        <v>466</v>
      </c>
      <c r="P197" s="16" t="s">
        <v>213</v>
      </c>
      <c r="Q197" s="16"/>
      <c r="R197" s="16"/>
      <c r="S197" s="10">
        <v>36075</v>
      </c>
      <c r="T197" s="10">
        <v>36444</v>
      </c>
      <c r="U197" s="16" t="s">
        <v>467</v>
      </c>
    </row>
    <row r="198" spans="1:256" x14ac:dyDescent="0.25">
      <c r="A198" s="6" t="s">
        <v>468</v>
      </c>
      <c r="B198" s="14" t="s">
        <v>469</v>
      </c>
      <c r="C198" s="7">
        <v>420</v>
      </c>
      <c r="D198" s="12" t="s">
        <v>25</v>
      </c>
      <c r="E198" s="6" t="s">
        <v>26</v>
      </c>
      <c r="F198" s="6">
        <v>6</v>
      </c>
      <c r="G198" s="6">
        <v>2000</v>
      </c>
      <c r="H198" s="6" t="s">
        <v>470</v>
      </c>
      <c r="I198" s="6" t="s">
        <v>471</v>
      </c>
      <c r="J198" s="6" t="s">
        <v>461</v>
      </c>
      <c r="K198" s="6" t="s">
        <v>29</v>
      </c>
      <c r="L198" s="79">
        <v>250</v>
      </c>
      <c r="M198" s="6" t="s">
        <v>30</v>
      </c>
      <c r="N198" s="15"/>
      <c r="O198" s="13" t="s">
        <v>472</v>
      </c>
      <c r="P198" s="16" t="s">
        <v>272</v>
      </c>
      <c r="Q198" s="16"/>
      <c r="R198" s="16"/>
      <c r="S198" s="10">
        <v>36220</v>
      </c>
      <c r="T198" s="10">
        <v>36514</v>
      </c>
      <c r="U198" s="16" t="s">
        <v>473</v>
      </c>
    </row>
    <row r="199" spans="1:256" x14ac:dyDescent="0.25">
      <c r="A199" s="6" t="s">
        <v>197</v>
      </c>
      <c r="B199" s="14" t="s">
        <v>474</v>
      </c>
      <c r="C199" s="7">
        <v>175</v>
      </c>
      <c r="D199" s="12" t="s">
        <v>25</v>
      </c>
      <c r="E199" s="6" t="s">
        <v>26</v>
      </c>
      <c r="F199" s="6">
        <v>6</v>
      </c>
      <c r="G199" s="6">
        <v>2000</v>
      </c>
      <c r="H199" s="6" t="s">
        <v>475</v>
      </c>
      <c r="I199" s="6" t="s">
        <v>471</v>
      </c>
      <c r="J199" s="6" t="s">
        <v>461</v>
      </c>
      <c r="K199" s="6" t="s">
        <v>29</v>
      </c>
      <c r="L199" s="79">
        <v>50</v>
      </c>
      <c r="M199" s="6" t="s">
        <v>30</v>
      </c>
      <c r="N199" s="15"/>
      <c r="O199" s="13" t="s">
        <v>476</v>
      </c>
      <c r="P199" s="16" t="s">
        <v>68</v>
      </c>
      <c r="Q199" s="16"/>
      <c r="R199" s="16"/>
      <c r="S199" s="10">
        <v>36367</v>
      </c>
      <c r="T199" s="10">
        <v>36508</v>
      </c>
      <c r="U199" s="16" t="s">
        <v>477</v>
      </c>
    </row>
    <row r="200" spans="1:256" x14ac:dyDescent="0.25">
      <c r="A200" s="6" t="s">
        <v>478</v>
      </c>
      <c r="B200" s="6" t="s">
        <v>479</v>
      </c>
      <c r="C200" s="7">
        <v>254</v>
      </c>
      <c r="D200" s="12" t="s">
        <v>172</v>
      </c>
      <c r="E200" s="6" t="s">
        <v>26</v>
      </c>
      <c r="F200" s="13">
        <v>6</v>
      </c>
      <c r="G200" s="6">
        <v>2000</v>
      </c>
      <c r="H200" s="6" t="s">
        <v>480</v>
      </c>
      <c r="I200" s="6" t="s">
        <v>303</v>
      </c>
      <c r="J200" s="6" t="s">
        <v>461</v>
      </c>
      <c r="K200" s="6" t="s">
        <v>29</v>
      </c>
      <c r="L200" s="13"/>
      <c r="M200" s="6" t="s">
        <v>39</v>
      </c>
      <c r="N200" s="15"/>
      <c r="O200" s="13" t="s">
        <v>481</v>
      </c>
      <c r="P200" s="16" t="s">
        <v>482</v>
      </c>
      <c r="Q200" s="16"/>
      <c r="R200" s="16"/>
      <c r="S200" s="10">
        <v>36220</v>
      </c>
      <c r="T200" s="10">
        <v>36220</v>
      </c>
      <c r="U200" s="16" t="s">
        <v>483</v>
      </c>
    </row>
    <row r="201" spans="1:256" x14ac:dyDescent="0.25">
      <c r="A201" s="6" t="s">
        <v>484</v>
      </c>
      <c r="B201" s="14" t="s">
        <v>485</v>
      </c>
      <c r="C201" s="7">
        <v>710</v>
      </c>
      <c r="D201" s="12" t="s">
        <v>25</v>
      </c>
      <c r="E201" s="6" t="s">
        <v>26</v>
      </c>
      <c r="F201" s="6">
        <v>6</v>
      </c>
      <c r="G201" s="6">
        <v>2000</v>
      </c>
      <c r="H201" s="6"/>
      <c r="I201" s="6"/>
      <c r="J201" s="6" t="s">
        <v>461</v>
      </c>
      <c r="K201" s="6"/>
      <c r="L201" s="79"/>
      <c r="M201" s="6" t="s">
        <v>39</v>
      </c>
      <c r="N201" s="15"/>
      <c r="O201" s="13" t="s">
        <v>476</v>
      </c>
      <c r="P201" s="16"/>
      <c r="Q201" s="16"/>
      <c r="R201" s="16"/>
      <c r="S201" s="10">
        <v>36443</v>
      </c>
      <c r="T201" s="10"/>
      <c r="U201" s="16"/>
    </row>
    <row r="202" spans="1:256" x14ac:dyDescent="0.25">
      <c r="A202" s="6" t="s">
        <v>337</v>
      </c>
      <c r="B202" s="6" t="s">
        <v>486</v>
      </c>
      <c r="C202" s="7">
        <v>530</v>
      </c>
      <c r="D202" s="12" t="s">
        <v>25</v>
      </c>
      <c r="E202" s="6" t="s">
        <v>26</v>
      </c>
      <c r="F202" s="6">
        <v>9</v>
      </c>
      <c r="G202" s="6">
        <v>2000</v>
      </c>
      <c r="H202" s="6" t="s">
        <v>487</v>
      </c>
      <c r="I202" s="6" t="s">
        <v>488</v>
      </c>
      <c r="J202" s="6" t="s">
        <v>461</v>
      </c>
      <c r="K202" s="6" t="s">
        <v>55</v>
      </c>
      <c r="L202" s="79">
        <v>220</v>
      </c>
      <c r="M202" s="6" t="s">
        <v>39</v>
      </c>
      <c r="N202" s="15"/>
      <c r="O202" s="13" t="s">
        <v>489</v>
      </c>
      <c r="P202" s="16" t="s">
        <v>213</v>
      </c>
      <c r="Q202" s="6"/>
      <c r="R202" s="16"/>
      <c r="S202" s="10">
        <v>36096</v>
      </c>
      <c r="T202" s="10">
        <v>36370</v>
      </c>
      <c r="U202" s="6" t="s">
        <v>490</v>
      </c>
    </row>
    <row r="203" spans="1:256" ht="12.75" customHeight="1" x14ac:dyDescent="0.25">
      <c r="A203" s="6" t="s">
        <v>491</v>
      </c>
      <c r="B203" s="6" t="s">
        <v>492</v>
      </c>
      <c r="C203" s="7">
        <v>150</v>
      </c>
      <c r="D203" s="12" t="s">
        <v>64</v>
      </c>
      <c r="E203" s="6" t="s">
        <v>26</v>
      </c>
      <c r="F203" s="13">
        <v>8</v>
      </c>
      <c r="G203" s="6">
        <v>1999</v>
      </c>
      <c r="H203" s="13"/>
      <c r="I203" s="6" t="s">
        <v>471</v>
      </c>
      <c r="J203" s="6" t="s">
        <v>461</v>
      </c>
      <c r="K203" s="6" t="s">
        <v>55</v>
      </c>
      <c r="L203" s="13"/>
      <c r="M203" s="6" t="s">
        <v>67</v>
      </c>
      <c r="N203" s="15"/>
      <c r="O203" s="13"/>
      <c r="P203" s="6" t="s">
        <v>277</v>
      </c>
      <c r="Q203" s="16"/>
      <c r="R203" s="16"/>
      <c r="S203" s="17"/>
      <c r="T203" s="17"/>
      <c r="U203" s="16"/>
    </row>
    <row r="204" spans="1:256" ht="12.75" customHeight="1" x14ac:dyDescent="0.25">
      <c r="A204" s="48" t="s">
        <v>337</v>
      </c>
      <c r="B204" s="48" t="s">
        <v>493</v>
      </c>
      <c r="C204" s="49">
        <v>100</v>
      </c>
      <c r="D204" s="48" t="s">
        <v>53</v>
      </c>
      <c r="E204" s="48" t="s">
        <v>26</v>
      </c>
      <c r="F204" s="48"/>
      <c r="G204" s="48">
        <v>1999</v>
      </c>
      <c r="H204" s="48" t="s">
        <v>494</v>
      </c>
      <c r="I204" s="48" t="s">
        <v>303</v>
      </c>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48"/>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c r="CZ204" s="48"/>
      <c r="DA204" s="48"/>
      <c r="DB204" s="48"/>
      <c r="DC204" s="48"/>
      <c r="DD204" s="48"/>
      <c r="DE204" s="48"/>
      <c r="DF204" s="48"/>
      <c r="DG204" s="48"/>
      <c r="DH204" s="48"/>
      <c r="DI204" s="48"/>
      <c r="DJ204" s="48"/>
      <c r="DK204" s="48"/>
      <c r="DL204" s="48"/>
      <c r="DM204" s="48"/>
      <c r="DN204" s="48"/>
      <c r="DO204" s="48"/>
      <c r="DP204" s="48"/>
      <c r="DQ204" s="48"/>
      <c r="DR204" s="48"/>
      <c r="DS204" s="48"/>
      <c r="DT204" s="48"/>
      <c r="DU204" s="48"/>
      <c r="DV204" s="48"/>
      <c r="DW204" s="48"/>
      <c r="DX204" s="48"/>
      <c r="DY204" s="48"/>
      <c r="DZ204" s="48"/>
      <c r="EA204" s="48"/>
      <c r="EB204" s="48"/>
      <c r="EC204" s="48"/>
      <c r="ED204" s="48"/>
      <c r="EE204" s="48"/>
      <c r="EF204" s="48"/>
      <c r="EG204" s="48"/>
      <c r="EH204" s="48"/>
      <c r="EI204" s="48"/>
      <c r="EJ204" s="48"/>
      <c r="EK204" s="48"/>
      <c r="EL204" s="48"/>
      <c r="EM204" s="48"/>
      <c r="EN204" s="48"/>
      <c r="EO204" s="48"/>
      <c r="EP204" s="48"/>
      <c r="EQ204" s="48"/>
      <c r="ER204" s="48"/>
      <c r="ES204" s="48"/>
      <c r="ET204" s="48"/>
      <c r="EU204" s="48"/>
      <c r="EV204" s="48"/>
      <c r="EW204" s="48"/>
      <c r="EX204" s="48"/>
      <c r="EY204" s="48"/>
      <c r="EZ204" s="48"/>
      <c r="FA204" s="48"/>
      <c r="FB204" s="48"/>
      <c r="FC204" s="48"/>
      <c r="FD204" s="48"/>
      <c r="FE204" s="48"/>
      <c r="FF204" s="48"/>
      <c r="FG204" s="48"/>
      <c r="FH204" s="48"/>
      <c r="FI204" s="48"/>
      <c r="FJ204" s="48"/>
      <c r="FK204" s="48"/>
      <c r="FL204" s="48"/>
      <c r="FM204" s="48"/>
      <c r="FN204" s="48"/>
      <c r="FO204" s="48"/>
      <c r="FP204" s="48"/>
      <c r="FQ204" s="48"/>
      <c r="FR204" s="48"/>
      <c r="FS204" s="48"/>
      <c r="FT204" s="48"/>
      <c r="FU204" s="48"/>
      <c r="FV204" s="48"/>
      <c r="FW204" s="48"/>
      <c r="FX204" s="48"/>
      <c r="FY204" s="48"/>
      <c r="FZ204" s="48"/>
      <c r="GA204" s="48"/>
      <c r="GB204" s="48"/>
      <c r="GC204" s="48"/>
      <c r="GD204" s="48"/>
      <c r="GE204" s="48"/>
      <c r="GF204" s="48"/>
      <c r="GG204" s="48"/>
      <c r="GH204" s="48"/>
      <c r="GI204" s="48"/>
      <c r="GJ204" s="48"/>
      <c r="GK204" s="48"/>
      <c r="GL204" s="48"/>
      <c r="GM204" s="48"/>
      <c r="GN204" s="48"/>
      <c r="GO204" s="48"/>
      <c r="GP204" s="48"/>
      <c r="GQ204" s="48"/>
      <c r="GR204" s="48"/>
      <c r="GS204" s="48"/>
      <c r="GT204" s="48"/>
      <c r="GU204" s="48"/>
      <c r="GV204" s="48"/>
      <c r="GW204" s="48"/>
      <c r="GX204" s="48"/>
      <c r="GY204" s="48"/>
      <c r="GZ204" s="48"/>
      <c r="HA204" s="48"/>
      <c r="HB204" s="48"/>
      <c r="HC204" s="48"/>
      <c r="HD204" s="48"/>
      <c r="HE204" s="48"/>
      <c r="HF204" s="48"/>
      <c r="HG204" s="48"/>
      <c r="HH204" s="48"/>
      <c r="HI204" s="48"/>
      <c r="HJ204" s="48"/>
      <c r="HK204" s="48"/>
      <c r="HL204" s="48"/>
      <c r="HM204" s="48"/>
      <c r="HN204" s="48"/>
      <c r="HO204" s="48"/>
      <c r="HP204" s="48"/>
      <c r="HQ204" s="48"/>
      <c r="HR204" s="48"/>
      <c r="HS204" s="48"/>
      <c r="HT204" s="48"/>
      <c r="HU204" s="48"/>
      <c r="HV204" s="48"/>
      <c r="HW204" s="48"/>
      <c r="HX204" s="48"/>
      <c r="HY204" s="48"/>
      <c r="HZ204" s="48"/>
      <c r="IA204" s="48"/>
      <c r="IB204" s="48"/>
      <c r="IC204" s="48"/>
      <c r="ID204" s="48"/>
      <c r="IE204" s="48"/>
      <c r="IF204" s="48"/>
      <c r="IG204" s="48"/>
      <c r="IH204" s="48"/>
      <c r="II204" s="48"/>
      <c r="IJ204" s="48"/>
      <c r="IK204" s="48"/>
      <c r="IL204" s="48"/>
      <c r="IM204" s="48"/>
      <c r="IN204" s="48"/>
      <c r="IO204" s="48"/>
      <c r="IP204" s="48"/>
      <c r="IQ204" s="48"/>
      <c r="IR204" s="48"/>
      <c r="IS204" s="48"/>
      <c r="IT204" s="48"/>
      <c r="IU204" s="48"/>
      <c r="IV204" s="48"/>
    </row>
    <row r="205" spans="1:256" ht="12.75" customHeight="1" x14ac:dyDescent="0.25">
      <c r="A205" s="48" t="s">
        <v>337</v>
      </c>
      <c r="B205" s="48" t="s">
        <v>495</v>
      </c>
      <c r="C205" s="49">
        <v>250</v>
      </c>
      <c r="D205" s="48" t="s">
        <v>172</v>
      </c>
      <c r="E205" s="48" t="s">
        <v>26</v>
      </c>
      <c r="F205" s="48"/>
      <c r="G205" s="48">
        <v>1999</v>
      </c>
      <c r="H205" s="48" t="s">
        <v>495</v>
      </c>
      <c r="I205" s="48" t="s">
        <v>303</v>
      </c>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48"/>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c r="CZ205" s="48"/>
      <c r="DA205" s="48"/>
      <c r="DB205" s="48"/>
      <c r="DC205" s="48"/>
      <c r="DD205" s="48"/>
      <c r="DE205" s="48"/>
      <c r="DF205" s="48"/>
      <c r="DG205" s="48"/>
      <c r="DH205" s="48"/>
      <c r="DI205" s="48"/>
      <c r="DJ205" s="48"/>
      <c r="DK205" s="48"/>
      <c r="DL205" s="48"/>
      <c r="DM205" s="48"/>
      <c r="DN205" s="48"/>
      <c r="DO205" s="48"/>
      <c r="DP205" s="48"/>
      <c r="DQ205" s="48"/>
      <c r="DR205" s="48"/>
      <c r="DS205" s="48"/>
      <c r="DT205" s="48"/>
      <c r="DU205" s="48"/>
      <c r="DV205" s="48"/>
      <c r="DW205" s="48"/>
      <c r="DX205" s="48"/>
      <c r="DY205" s="48"/>
      <c r="DZ205" s="48"/>
      <c r="EA205" s="48"/>
      <c r="EB205" s="48"/>
      <c r="EC205" s="48"/>
      <c r="ED205" s="48"/>
      <c r="EE205" s="48"/>
      <c r="EF205" s="48"/>
      <c r="EG205" s="48"/>
      <c r="EH205" s="48"/>
      <c r="EI205" s="48"/>
      <c r="EJ205" s="48"/>
      <c r="EK205" s="48"/>
      <c r="EL205" s="48"/>
      <c r="EM205" s="48"/>
      <c r="EN205" s="48"/>
      <c r="EO205" s="48"/>
      <c r="EP205" s="48"/>
      <c r="EQ205" s="48"/>
      <c r="ER205" s="48"/>
      <c r="ES205" s="48"/>
      <c r="ET205" s="48"/>
      <c r="EU205" s="48"/>
      <c r="EV205" s="48"/>
      <c r="EW205" s="48"/>
      <c r="EX205" s="48"/>
      <c r="EY205" s="48"/>
      <c r="EZ205" s="48"/>
      <c r="FA205" s="48"/>
      <c r="FB205" s="48"/>
      <c r="FC205" s="48"/>
      <c r="FD205" s="48"/>
      <c r="FE205" s="48"/>
      <c r="FF205" s="48"/>
      <c r="FG205" s="48"/>
      <c r="FH205" s="48"/>
      <c r="FI205" s="48"/>
      <c r="FJ205" s="48"/>
      <c r="FK205" s="48"/>
      <c r="FL205" s="48"/>
      <c r="FM205" s="48"/>
      <c r="FN205" s="48"/>
      <c r="FO205" s="48"/>
      <c r="FP205" s="48"/>
      <c r="FQ205" s="48"/>
      <c r="FR205" s="48"/>
      <c r="FS205" s="48"/>
      <c r="FT205" s="48"/>
      <c r="FU205" s="48"/>
      <c r="FV205" s="48"/>
      <c r="FW205" s="48"/>
      <c r="FX205" s="48"/>
      <c r="FY205" s="48"/>
      <c r="FZ205" s="48"/>
      <c r="GA205" s="48"/>
      <c r="GB205" s="48"/>
      <c r="GC205" s="48"/>
      <c r="GD205" s="48"/>
      <c r="GE205" s="48"/>
      <c r="GF205" s="48"/>
      <c r="GG205" s="48"/>
      <c r="GH205" s="48"/>
      <c r="GI205" s="48"/>
      <c r="GJ205" s="48"/>
      <c r="GK205" s="48"/>
      <c r="GL205" s="48"/>
      <c r="GM205" s="48"/>
      <c r="GN205" s="48"/>
      <c r="GO205" s="48"/>
      <c r="GP205" s="48"/>
      <c r="GQ205" s="48"/>
      <c r="GR205" s="48"/>
      <c r="GS205" s="48"/>
      <c r="GT205" s="48"/>
      <c r="GU205" s="48"/>
      <c r="GV205" s="48"/>
      <c r="GW205" s="48"/>
      <c r="GX205" s="48"/>
      <c r="GY205" s="48"/>
      <c r="GZ205" s="48"/>
      <c r="HA205" s="48"/>
      <c r="HB205" s="48"/>
      <c r="HC205" s="48"/>
      <c r="HD205" s="48"/>
      <c r="HE205" s="48"/>
      <c r="HF205" s="48"/>
      <c r="HG205" s="48"/>
      <c r="HH205" s="48"/>
      <c r="HI205" s="48"/>
      <c r="HJ205" s="48"/>
      <c r="HK205" s="48"/>
      <c r="HL205" s="48"/>
      <c r="HM205" s="48"/>
      <c r="HN205" s="48"/>
      <c r="HO205" s="48"/>
      <c r="HP205" s="48"/>
      <c r="HQ205" s="48"/>
      <c r="HR205" s="48"/>
      <c r="HS205" s="48"/>
      <c r="HT205" s="48"/>
      <c r="HU205" s="48"/>
      <c r="HV205" s="48"/>
      <c r="HW205" s="48"/>
      <c r="HX205" s="48"/>
      <c r="HY205" s="48"/>
      <c r="HZ205" s="48"/>
      <c r="IA205" s="48"/>
      <c r="IB205" s="48"/>
      <c r="IC205" s="48"/>
      <c r="ID205" s="48"/>
      <c r="IE205" s="48"/>
      <c r="IF205" s="48"/>
      <c r="IG205" s="48"/>
      <c r="IH205" s="48"/>
      <c r="II205" s="48"/>
      <c r="IJ205" s="48"/>
      <c r="IK205" s="48"/>
      <c r="IL205" s="48"/>
      <c r="IM205" s="48"/>
      <c r="IN205" s="48"/>
      <c r="IO205" s="48"/>
      <c r="IP205" s="48"/>
      <c r="IQ205" s="48"/>
      <c r="IR205" s="48"/>
      <c r="IS205" s="48"/>
      <c r="IT205" s="48"/>
      <c r="IU205" s="48"/>
      <c r="IV205" s="48"/>
    </row>
    <row r="206" spans="1:256" ht="12.75" customHeight="1" x14ac:dyDescent="0.25">
      <c r="A206" s="48" t="s">
        <v>496</v>
      </c>
      <c r="B206" s="48" t="s">
        <v>497</v>
      </c>
      <c r="C206" s="49">
        <v>70</v>
      </c>
      <c r="D206" s="48" t="s">
        <v>25</v>
      </c>
      <c r="E206" s="48" t="s">
        <v>26</v>
      </c>
      <c r="F206" s="48"/>
      <c r="G206" s="48">
        <v>1999</v>
      </c>
      <c r="H206" s="48" t="s">
        <v>498</v>
      </c>
      <c r="I206" s="48" t="s">
        <v>499</v>
      </c>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48"/>
      <c r="CA206" s="48"/>
      <c r="CB206" s="48"/>
      <c r="CC206" s="48"/>
      <c r="CD206" s="48"/>
      <c r="CE206" s="48"/>
      <c r="CF206" s="48"/>
      <c r="CG206" s="48"/>
      <c r="CH206" s="48"/>
      <c r="CI206" s="48"/>
      <c r="CJ206" s="48"/>
      <c r="CK206" s="48"/>
      <c r="CL206" s="48"/>
      <c r="CM206" s="48"/>
      <c r="CN206" s="48"/>
      <c r="CO206" s="48"/>
      <c r="CP206" s="48"/>
      <c r="CQ206" s="48"/>
      <c r="CR206" s="48"/>
      <c r="CS206" s="48"/>
      <c r="CT206" s="48"/>
      <c r="CU206" s="48"/>
      <c r="CV206" s="48"/>
      <c r="CW206" s="48"/>
      <c r="CX206" s="48"/>
      <c r="CY206" s="48"/>
      <c r="CZ206" s="48"/>
      <c r="DA206" s="48"/>
      <c r="DB206" s="48"/>
      <c r="DC206" s="48"/>
      <c r="DD206" s="48"/>
      <c r="DE206" s="48"/>
      <c r="DF206" s="48"/>
      <c r="DG206" s="48"/>
      <c r="DH206" s="48"/>
      <c r="DI206" s="48"/>
      <c r="DJ206" s="48"/>
      <c r="DK206" s="48"/>
      <c r="DL206" s="48"/>
      <c r="DM206" s="48"/>
      <c r="DN206" s="48"/>
      <c r="DO206" s="48"/>
      <c r="DP206" s="48"/>
      <c r="DQ206" s="48"/>
      <c r="DR206" s="48"/>
      <c r="DS206" s="48"/>
      <c r="DT206" s="48"/>
      <c r="DU206" s="48"/>
      <c r="DV206" s="48"/>
      <c r="DW206" s="48"/>
      <c r="DX206" s="48"/>
      <c r="DY206" s="48"/>
      <c r="DZ206" s="48"/>
      <c r="EA206" s="48"/>
      <c r="EB206" s="48"/>
      <c r="EC206" s="48"/>
      <c r="ED206" s="48"/>
      <c r="EE206" s="48"/>
      <c r="EF206" s="48"/>
      <c r="EG206" s="48"/>
      <c r="EH206" s="48"/>
      <c r="EI206" s="48"/>
      <c r="EJ206" s="48"/>
      <c r="EK206" s="48"/>
      <c r="EL206" s="48"/>
      <c r="EM206" s="48"/>
      <c r="EN206" s="48"/>
      <c r="EO206" s="48"/>
      <c r="EP206" s="48"/>
      <c r="EQ206" s="48"/>
      <c r="ER206" s="48"/>
      <c r="ES206" s="48"/>
      <c r="ET206" s="48"/>
      <c r="EU206" s="48"/>
      <c r="EV206" s="48"/>
      <c r="EW206" s="48"/>
      <c r="EX206" s="48"/>
      <c r="EY206" s="48"/>
      <c r="EZ206" s="48"/>
      <c r="FA206" s="48"/>
      <c r="FB206" s="48"/>
      <c r="FC206" s="48"/>
      <c r="FD206" s="48"/>
      <c r="FE206" s="48"/>
      <c r="FF206" s="48"/>
      <c r="FG206" s="48"/>
      <c r="FH206" s="48"/>
      <c r="FI206" s="48"/>
      <c r="FJ206" s="48"/>
      <c r="FK206" s="48"/>
      <c r="FL206" s="48"/>
      <c r="FM206" s="48"/>
      <c r="FN206" s="48"/>
      <c r="FO206" s="48"/>
      <c r="FP206" s="48"/>
      <c r="FQ206" s="48"/>
      <c r="FR206" s="48"/>
      <c r="FS206" s="48"/>
      <c r="FT206" s="48"/>
      <c r="FU206" s="48"/>
      <c r="FV206" s="48"/>
      <c r="FW206" s="48"/>
      <c r="FX206" s="48"/>
      <c r="FY206" s="48"/>
      <c r="FZ206" s="48"/>
      <c r="GA206" s="48"/>
      <c r="GB206" s="48"/>
      <c r="GC206" s="48"/>
      <c r="GD206" s="48"/>
      <c r="GE206" s="48"/>
      <c r="GF206" s="48"/>
      <c r="GG206" s="48"/>
      <c r="GH206" s="48"/>
      <c r="GI206" s="48"/>
      <c r="GJ206" s="48"/>
      <c r="GK206" s="48"/>
      <c r="GL206" s="48"/>
      <c r="GM206" s="48"/>
      <c r="GN206" s="48"/>
      <c r="GO206" s="48"/>
      <c r="GP206" s="48"/>
      <c r="GQ206" s="48"/>
      <c r="GR206" s="48"/>
      <c r="GS206" s="48"/>
      <c r="GT206" s="48"/>
      <c r="GU206" s="48"/>
      <c r="GV206" s="48"/>
      <c r="GW206" s="48"/>
      <c r="GX206" s="48"/>
      <c r="GY206" s="48"/>
      <c r="GZ206" s="48"/>
      <c r="HA206" s="48"/>
      <c r="HB206" s="48"/>
      <c r="HC206" s="48"/>
      <c r="HD206" s="48"/>
      <c r="HE206" s="48"/>
      <c r="HF206" s="48"/>
      <c r="HG206" s="48"/>
      <c r="HH206" s="48"/>
      <c r="HI206" s="48"/>
      <c r="HJ206" s="48"/>
      <c r="HK206" s="48"/>
      <c r="HL206" s="48"/>
      <c r="HM206" s="48"/>
      <c r="HN206" s="48"/>
      <c r="HO206" s="48"/>
      <c r="HP206" s="48"/>
      <c r="HQ206" s="48"/>
      <c r="HR206" s="48"/>
      <c r="HS206" s="48"/>
      <c r="HT206" s="48"/>
      <c r="HU206" s="48"/>
      <c r="HV206" s="48"/>
      <c r="HW206" s="48"/>
      <c r="HX206" s="48"/>
      <c r="HY206" s="48"/>
      <c r="HZ206" s="48"/>
      <c r="IA206" s="48"/>
      <c r="IB206" s="48"/>
      <c r="IC206" s="48"/>
      <c r="ID206" s="48"/>
      <c r="IE206" s="48"/>
      <c r="IF206" s="48"/>
      <c r="IG206" s="48"/>
      <c r="IH206" s="48"/>
      <c r="II206" s="48"/>
      <c r="IJ206" s="48"/>
      <c r="IK206" s="48"/>
      <c r="IL206" s="48"/>
      <c r="IM206" s="48"/>
      <c r="IN206" s="48"/>
      <c r="IO206" s="48"/>
      <c r="IP206" s="48"/>
      <c r="IQ206" s="48"/>
      <c r="IR206" s="48"/>
      <c r="IS206" s="48"/>
      <c r="IT206" s="48"/>
      <c r="IU206" s="48"/>
      <c r="IV206" s="48"/>
    </row>
    <row r="207" spans="1:256" x14ac:dyDescent="0.25">
      <c r="A207" s="52"/>
      <c r="B207" s="55" t="s">
        <v>152</v>
      </c>
      <c r="C207" s="56">
        <f>SUM(C197:C205)</f>
        <v>2739</v>
      </c>
      <c r="D207" s="54"/>
      <c r="E207" s="13"/>
      <c r="F207" s="52"/>
      <c r="G207" s="52"/>
      <c r="H207" s="52"/>
      <c r="I207" s="52"/>
      <c r="J207" s="52"/>
      <c r="K207" s="52"/>
      <c r="L207" s="52"/>
      <c r="M207" s="52"/>
      <c r="N207" s="52"/>
      <c r="O207" s="52"/>
      <c r="P207" s="16"/>
      <c r="S207" s="58"/>
      <c r="T207" s="58"/>
    </row>
  </sheetData>
  <hyperlinks>
    <hyperlink ref="P44" r:id="rId1" display="http://www.oleanderpower.com/information.html"/>
    <hyperlink ref="P16" r:id="rId2"/>
    <hyperlink ref="P109" r:id="rId3" display="http://www.usgen.com/annual97/AR_development.html"/>
    <hyperlink ref="P161" r:id="rId4" display="http://www.usgen.com/fact/athens/athens.htm"/>
    <hyperlink ref="P189" r:id="rId5" display="http://www.puc.state.oh.us/pubrel/opsb/98-1603.html"/>
  </hyperlinks>
  <printOptions horizontalCentered="1" verticalCentered="1" gridLines="1"/>
  <pageMargins left="0.75" right="0.75" top="1" bottom="1" header="0.5" footer="0.5"/>
  <pageSetup paperSize="5" scale="44" fitToHeight="10" orientation="landscape" r:id="rId6"/>
  <headerFooter alignWithMargins="0">
    <oddHeader>&amp;C&amp;"Times New Roman,Bold"Year 2000 Generation</oddHeader>
    <oddFooter>&amp;L&amp;D; &amp;T&amp;R&amp;F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 Summary</vt:lpstr>
      <vt:lpstr>Sheet4</vt:lpstr>
      <vt:lpstr>Raw Data</vt:lpstr>
      <vt:lpstr>Rogers Info</vt:lpstr>
      <vt:lpstr>'Rogers Info'!Print_Area</vt:lpstr>
      <vt:lpstr>Sheet4!Print_Area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hcampos</dc:creator>
  <cp:lastModifiedBy>Havlíček Jan</cp:lastModifiedBy>
  <cp:lastPrinted>2000-03-15T13:02:17Z</cp:lastPrinted>
  <dcterms:created xsi:type="dcterms:W3CDTF">2000-02-29T20:12:29Z</dcterms:created>
  <dcterms:modified xsi:type="dcterms:W3CDTF">2023-09-10T15:23:19Z</dcterms:modified>
</cp:coreProperties>
</file>