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80" windowHeight="838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riceCurveDate">[1]MAIN!$C$4</definedName>
  </definedNames>
  <calcPr calcId="0" calcMode="manual"/>
</workbook>
</file>

<file path=xl/calcChain.xml><?xml version="1.0" encoding="utf-8"?>
<calcChain xmlns="http://schemas.openxmlformats.org/spreadsheetml/2006/main">
  <c r="B1" i="1" l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</calcChain>
</file>

<file path=xl/sharedStrings.xml><?xml version="1.0" encoding="utf-8"?>
<sst xmlns="http://schemas.openxmlformats.org/spreadsheetml/2006/main" count="10" uniqueCount="10">
  <si>
    <t>Month</t>
  </si>
  <si>
    <t>Price</t>
  </si>
  <si>
    <t>Bid</t>
  </si>
  <si>
    <t>Mid</t>
  </si>
  <si>
    <t>Offer</t>
  </si>
  <si>
    <t>PV</t>
  </si>
  <si>
    <t>Factor</t>
  </si>
  <si>
    <t>IR</t>
  </si>
  <si>
    <t>Today's Date:</t>
  </si>
  <si>
    <t>(1+G18/2)^(-2*(A18+24-DateToday)/365.25)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</si>
</sst>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_);[Red]\(0.00000\)"/>
  </numFmts>
  <fonts count="4" x14ac:knownFonts="1">
    <font>
      <sz val="10"/>
      <name val="Arial"/>
    </font>
    <font>
      <sz val="10"/>
      <name val="Arial"/>
    </font>
    <font>
      <sz val="10"/>
      <color indexed="32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Border="1"/>
    <xf numFmtId="17" fontId="2" fillId="0" borderId="4" xfId="0" applyNumberFormat="1" applyFont="1" applyFill="1" applyBorder="1" applyAlignment="1">
      <alignment horizontal="center"/>
    </xf>
    <xf numFmtId="10" fontId="0" fillId="0" borderId="0" xfId="0" applyNumberFormat="1"/>
    <xf numFmtId="0" fontId="3" fillId="0" borderId="0" xfId="0" applyFont="1"/>
    <xf numFmtId="15" fontId="0" fillId="2" borderId="5" xfId="0" applyNumberFormat="1" applyFill="1" applyBorder="1"/>
    <xf numFmtId="17" fontId="0" fillId="0" borderId="0" xfId="0" applyNumberFormat="1" applyAlignment="1">
      <alignment horizontal="center"/>
    </xf>
    <xf numFmtId="0" fontId="0" fillId="0" borderId="6" xfId="0" applyBorder="1"/>
    <xf numFmtId="17" fontId="2" fillId="0" borderId="5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_model\Ng_strc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ALC"/>
      <sheetName val="CURVES"/>
      <sheetName val="Pricing Macros"/>
      <sheetName val="Fetching Macros"/>
    </sheetNames>
    <sheetDataSet>
      <sheetData sheetId="0" refreshError="1"/>
      <sheetData sheetId="1">
        <row r="4">
          <cell r="C4">
            <v>36532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5" workbookViewId="0">
      <selection activeCell="F5" sqref="F5"/>
    </sheetView>
  </sheetViews>
  <sheetFormatPr defaultRowHeight="13.2" x14ac:dyDescent="0.25"/>
  <cols>
    <col min="1" max="1" width="13.109375" bestFit="1" customWidth="1"/>
  </cols>
  <sheetData>
    <row r="1" spans="1:7" x14ac:dyDescent="0.25">
      <c r="A1" s="9" t="s">
        <v>8</v>
      </c>
      <c r="B1" s="10">
        <f ca="1">TODAY()</f>
        <v>36535</v>
      </c>
    </row>
    <row r="2" spans="1:7" x14ac:dyDescent="0.25">
      <c r="G2" t="s">
        <v>9</v>
      </c>
    </row>
    <row r="5" spans="1:7" x14ac:dyDescent="0.25">
      <c r="A5" s="12"/>
      <c r="B5" s="7"/>
      <c r="C5" s="15" t="s">
        <v>1</v>
      </c>
      <c r="D5" s="1"/>
      <c r="E5" s="2"/>
      <c r="F5" s="5" t="s">
        <v>5</v>
      </c>
    </row>
    <row r="6" spans="1:7" x14ac:dyDescent="0.25">
      <c r="A6" s="13" t="s">
        <v>0</v>
      </c>
      <c r="B6" s="14" t="s">
        <v>7</v>
      </c>
      <c r="C6" s="3" t="s">
        <v>2</v>
      </c>
      <c r="D6" s="3" t="s">
        <v>3</v>
      </c>
      <c r="E6" s="3" t="s">
        <v>4</v>
      </c>
      <c r="F6" s="5" t="s">
        <v>6</v>
      </c>
    </row>
    <row r="7" spans="1:7" x14ac:dyDescent="0.25">
      <c r="A7" s="11">
        <v>36557</v>
      </c>
      <c r="B7" s="8">
        <v>5.864542042848201E-2</v>
      </c>
      <c r="C7" s="4">
        <v>2.1680000000000001</v>
      </c>
      <c r="D7" s="4">
        <v>2.173</v>
      </c>
      <c r="E7" s="4">
        <v>2.1780000000000004</v>
      </c>
      <c r="F7" s="6">
        <f ca="1">(1+(B8/2))^(-2*(A8+24-$B$1)/365.25)</f>
        <v>0.98793730637276234</v>
      </c>
    </row>
    <row r="8" spans="1:7" x14ac:dyDescent="0.25">
      <c r="A8" s="11">
        <f t="shared" ref="A8:A44" si="0">EDATE(A7,1)</f>
        <v>36586</v>
      </c>
      <c r="B8" s="8">
        <v>5.9984449337951017E-2</v>
      </c>
      <c r="C8" s="4">
        <v>2.2160000000000002</v>
      </c>
      <c r="D8" s="4">
        <v>2.2210000000000001</v>
      </c>
      <c r="E8" s="4">
        <v>2.226</v>
      </c>
      <c r="F8" s="6">
        <f t="shared" ref="F8:F43" ca="1" si="1">(1+(B9/2))^(-2*(A9+24-$B$1)/365.25)</f>
        <v>0.98267348641105001</v>
      </c>
    </row>
    <row r="9" spans="1:7" x14ac:dyDescent="0.25">
      <c r="A9" s="11">
        <f t="shared" si="0"/>
        <v>36617</v>
      </c>
      <c r="B9" s="8">
        <v>6.1142160403918018E-2</v>
      </c>
      <c r="C9" s="4">
        <v>2.2410000000000001</v>
      </c>
      <c r="D9" s="4">
        <v>2.246</v>
      </c>
      <c r="E9" s="4">
        <v>2.2509999999999999</v>
      </c>
      <c r="F9" s="6">
        <f t="shared" ca="1" si="1"/>
        <v>0.9776330814961649</v>
      </c>
    </row>
    <row r="10" spans="1:7" x14ac:dyDescent="0.25">
      <c r="A10" s="11">
        <f t="shared" si="0"/>
        <v>36647</v>
      </c>
      <c r="B10" s="8">
        <v>6.1684070394199014E-2</v>
      </c>
      <c r="C10" s="4">
        <v>2.2650000000000001</v>
      </c>
      <c r="D10" s="4">
        <v>2.27</v>
      </c>
      <c r="E10" s="4">
        <v>2.2749999999999999</v>
      </c>
      <c r="F10" s="6">
        <f t="shared" ca="1" si="1"/>
        <v>0.97247545729736939</v>
      </c>
    </row>
    <row r="11" spans="1:7" x14ac:dyDescent="0.25">
      <c r="A11" s="11">
        <f t="shared" si="0"/>
        <v>36678</v>
      </c>
      <c r="B11" s="8">
        <v>6.1984775324727015E-2</v>
      </c>
      <c r="C11" s="4">
        <v>2.2920000000000003</v>
      </c>
      <c r="D11" s="4">
        <v>2.2970000000000002</v>
      </c>
      <c r="E11" s="4">
        <v>2.302</v>
      </c>
      <c r="F11" s="6">
        <f t="shared" ca="1" si="1"/>
        <v>0.967380763754488</v>
      </c>
    </row>
    <row r="12" spans="1:7" x14ac:dyDescent="0.25">
      <c r="A12" s="11">
        <f t="shared" si="0"/>
        <v>36708</v>
      </c>
      <c r="B12" s="8">
        <v>6.2441318809102024E-2</v>
      </c>
      <c r="C12" s="4">
        <v>2.3180000000000001</v>
      </c>
      <c r="D12" s="4">
        <v>2.323</v>
      </c>
      <c r="E12" s="4">
        <v>2.3280000000000003</v>
      </c>
      <c r="F12" s="6">
        <f t="shared" ca="1" si="1"/>
        <v>0.96206829751107248</v>
      </c>
    </row>
    <row r="13" spans="1:7" x14ac:dyDescent="0.25">
      <c r="A13" s="11">
        <f t="shared" si="0"/>
        <v>36739</v>
      </c>
      <c r="B13" s="8">
        <v>6.2917431923522019E-2</v>
      </c>
      <c r="C13" s="4">
        <v>2.3440000000000003</v>
      </c>
      <c r="D13" s="4">
        <v>2.3490000000000002</v>
      </c>
      <c r="E13" s="4">
        <v>2.3540000000000001</v>
      </c>
      <c r="F13" s="6">
        <f t="shared" ca="1" si="1"/>
        <v>0.95671010401693912</v>
      </c>
    </row>
    <row r="14" spans="1:7" x14ac:dyDescent="0.25">
      <c r="A14" s="11">
        <f t="shared" si="0"/>
        <v>36770</v>
      </c>
      <c r="B14" s="8">
        <v>6.3393545113154023E-2</v>
      </c>
      <c r="C14" s="4">
        <v>2.3650000000000002</v>
      </c>
      <c r="D14" s="4">
        <v>2.37</v>
      </c>
      <c r="E14" s="4">
        <v>2.375</v>
      </c>
      <c r="F14" s="6">
        <f t="shared" ca="1" si="1"/>
        <v>0.95149186125084695</v>
      </c>
    </row>
    <row r="15" spans="1:7" x14ac:dyDescent="0.25">
      <c r="A15" s="11">
        <f t="shared" si="0"/>
        <v>36800</v>
      </c>
      <c r="B15" s="8">
        <v>6.3841152112608004E-2</v>
      </c>
      <c r="C15" s="4">
        <v>2.39</v>
      </c>
      <c r="D15" s="4">
        <v>2.395</v>
      </c>
      <c r="E15" s="4">
        <v>2.4</v>
      </c>
      <c r="F15" s="6">
        <f t="shared" ca="1" si="1"/>
        <v>0.9460785046525434</v>
      </c>
    </row>
    <row r="16" spans="1:7" x14ac:dyDescent="0.25">
      <c r="A16" s="11">
        <f t="shared" si="0"/>
        <v>36831</v>
      </c>
      <c r="B16" s="8">
        <v>6.4279178249616015E-2</v>
      </c>
      <c r="C16" s="4">
        <v>2.5249999999999999</v>
      </c>
      <c r="D16" s="4">
        <v>2.5299999999999998</v>
      </c>
      <c r="E16" s="4">
        <v>2.5350000000000001</v>
      </c>
      <c r="F16" s="6">
        <f t="shared" ca="1" si="1"/>
        <v>0.94080463684495275</v>
      </c>
    </row>
    <row r="17" spans="1:6" x14ac:dyDescent="0.25">
      <c r="A17" s="11">
        <f t="shared" si="0"/>
        <v>36861</v>
      </c>
      <c r="B17" s="8">
        <v>6.4703074571809016E-2</v>
      </c>
      <c r="C17" s="4">
        <v>2.6549999999999998</v>
      </c>
      <c r="D17" s="4">
        <v>2.66</v>
      </c>
      <c r="E17" s="4">
        <v>2.665</v>
      </c>
      <c r="F17" s="6">
        <f t="shared" ca="1" si="1"/>
        <v>0.93533600439627518</v>
      </c>
    </row>
    <row r="18" spans="1:6" x14ac:dyDescent="0.25">
      <c r="A18" s="11">
        <f t="shared" si="0"/>
        <v>36892</v>
      </c>
      <c r="B18" s="8">
        <v>6.5123798379582001E-2</v>
      </c>
      <c r="C18" s="4">
        <v>2.6889999999999996</v>
      </c>
      <c r="D18" s="4">
        <v>2.694</v>
      </c>
      <c r="E18" s="4">
        <v>2.6989999999999998</v>
      </c>
      <c r="F18" s="6">
        <f t="shared" ca="1" si="1"/>
        <v>0.92986274895647114</v>
      </c>
    </row>
    <row r="19" spans="1:6" x14ac:dyDescent="0.25">
      <c r="A19" s="11">
        <f t="shared" si="0"/>
        <v>36923</v>
      </c>
      <c r="B19" s="8">
        <v>6.5517126689594016E-2</v>
      </c>
      <c r="C19" s="4">
        <v>2.5780000000000003</v>
      </c>
      <c r="D19" s="4">
        <v>2.5830000000000002</v>
      </c>
      <c r="E19" s="4">
        <v>2.5880000000000001</v>
      </c>
      <c r="F19" s="6">
        <f t="shared" ca="1" si="1"/>
        <v>0.92489536668384298</v>
      </c>
    </row>
    <row r="20" spans="1:6" x14ac:dyDescent="0.25">
      <c r="A20" s="11">
        <f t="shared" si="0"/>
        <v>36951</v>
      </c>
      <c r="B20" s="8">
        <v>6.5872391013670012E-2</v>
      </c>
      <c r="C20" s="4">
        <v>2.4710000000000001</v>
      </c>
      <c r="D20" s="4">
        <v>2.476</v>
      </c>
      <c r="E20" s="4">
        <v>2.4809999999999999</v>
      </c>
      <c r="F20" s="6">
        <f t="shared" ca="1" si="1"/>
        <v>0.91942055306926296</v>
      </c>
    </row>
    <row r="21" spans="1:6" x14ac:dyDescent="0.25">
      <c r="A21" s="11">
        <f t="shared" si="0"/>
        <v>36982</v>
      </c>
      <c r="B21" s="8">
        <v>6.6221873909686008E-2</v>
      </c>
      <c r="C21" s="4">
        <v>2.37</v>
      </c>
      <c r="D21" s="4">
        <v>2.375</v>
      </c>
      <c r="E21" s="4">
        <v>2.38</v>
      </c>
      <c r="F21" s="6">
        <f t="shared" ca="1" si="1"/>
        <v>0.91419468555183481</v>
      </c>
    </row>
    <row r="22" spans="1:6" x14ac:dyDescent="0.25">
      <c r="A22" s="11">
        <f t="shared" si="0"/>
        <v>37012</v>
      </c>
      <c r="B22" s="8">
        <v>6.6484769995131018E-2</v>
      </c>
      <c r="C22" s="4">
        <v>2.3460000000000001</v>
      </c>
      <c r="D22" s="4">
        <v>2.351</v>
      </c>
      <c r="E22" s="4">
        <v>2.3559999999999999</v>
      </c>
      <c r="F22" s="6">
        <f t="shared" ca="1" si="1"/>
        <v>0.90878596220527585</v>
      </c>
    </row>
    <row r="23" spans="1:6" x14ac:dyDescent="0.25">
      <c r="A23" s="11">
        <f t="shared" si="0"/>
        <v>37043</v>
      </c>
      <c r="B23" s="8">
        <v>6.6756429307473011E-2</v>
      </c>
      <c r="C23" s="4">
        <v>2.36</v>
      </c>
      <c r="D23" s="4">
        <v>2.3650000000000002</v>
      </c>
      <c r="E23" s="4">
        <v>2.37</v>
      </c>
      <c r="F23" s="6">
        <f t="shared" ca="1" si="1"/>
        <v>0.90355936154031946</v>
      </c>
    </row>
    <row r="24" spans="1:6" x14ac:dyDescent="0.25">
      <c r="A24" s="11">
        <f t="shared" si="0"/>
        <v>37073</v>
      </c>
      <c r="B24" s="8">
        <v>6.7007784591042022E-2</v>
      </c>
      <c r="C24" s="4">
        <v>2.3720000000000003</v>
      </c>
      <c r="D24" s="4">
        <v>2.3770000000000002</v>
      </c>
      <c r="E24" s="4">
        <v>2.3820000000000001</v>
      </c>
      <c r="F24" s="6">
        <f t="shared" ca="1" si="1"/>
        <v>0.89818329479321635</v>
      </c>
    </row>
    <row r="25" spans="1:6" x14ac:dyDescent="0.25">
      <c r="A25" s="11">
        <f t="shared" si="0"/>
        <v>37104</v>
      </c>
      <c r="B25" s="8">
        <v>6.7245663836556002E-2</v>
      </c>
      <c r="C25" s="4">
        <v>2.3849999999999998</v>
      </c>
      <c r="D25" s="4">
        <v>2.39</v>
      </c>
      <c r="E25" s="4">
        <v>2.395</v>
      </c>
      <c r="F25" s="6">
        <f t="shared" ca="1" si="1"/>
        <v>0.89280437460618212</v>
      </c>
    </row>
    <row r="26" spans="1:6" x14ac:dyDescent="0.25">
      <c r="A26" s="11">
        <f t="shared" si="0"/>
        <v>37135</v>
      </c>
      <c r="B26" s="8">
        <v>6.7483543100806009E-2</v>
      </c>
      <c r="C26" s="4">
        <v>2.395</v>
      </c>
      <c r="D26" s="4">
        <v>2.4</v>
      </c>
      <c r="E26" s="4">
        <v>2.4049999999999998</v>
      </c>
      <c r="F26" s="6">
        <f t="shared" ca="1" si="1"/>
        <v>0.88762156715910268</v>
      </c>
    </row>
    <row r="27" spans="1:6" x14ac:dyDescent="0.25">
      <c r="A27" s="11">
        <f t="shared" si="0"/>
        <v>37165</v>
      </c>
      <c r="B27" s="8">
        <v>6.7697551272166021E-2</v>
      </c>
      <c r="C27" s="4">
        <v>2.4249999999999998</v>
      </c>
      <c r="D27" s="4">
        <v>2.4300000000000002</v>
      </c>
      <c r="E27" s="4">
        <v>2.4350000000000001</v>
      </c>
      <c r="F27" s="6">
        <f t="shared" ca="1" si="1"/>
        <v>0.88230877298683841</v>
      </c>
    </row>
    <row r="28" spans="1:6" x14ac:dyDescent="0.25">
      <c r="A28" s="11">
        <f t="shared" si="0"/>
        <v>37196</v>
      </c>
      <c r="B28" s="8">
        <v>6.7892042056144006E-2</v>
      </c>
      <c r="C28" s="4">
        <v>2.5530000000000004</v>
      </c>
      <c r="D28" s="4">
        <v>2.5580000000000003</v>
      </c>
      <c r="E28" s="4">
        <v>2.5630000000000002</v>
      </c>
      <c r="F28" s="6">
        <f t="shared" ca="1" si="1"/>
        <v>0.87717099803820464</v>
      </c>
    </row>
    <row r="29" spans="1:6" x14ac:dyDescent="0.25">
      <c r="A29" s="11">
        <f t="shared" si="0"/>
        <v>37226</v>
      </c>
      <c r="B29" s="8">
        <v>6.8080258955785011E-2</v>
      </c>
      <c r="C29" s="4">
        <v>2.6780000000000004</v>
      </c>
      <c r="D29" s="4">
        <v>2.6830000000000003</v>
      </c>
      <c r="E29" s="4">
        <v>2.6880000000000002</v>
      </c>
      <c r="F29" s="6">
        <f t="shared" ca="1" si="1"/>
        <v>0.87187523061979333</v>
      </c>
    </row>
    <row r="30" spans="1:6" x14ac:dyDescent="0.25">
      <c r="A30" s="11">
        <f t="shared" si="0"/>
        <v>37257</v>
      </c>
      <c r="B30" s="8">
        <v>6.8269409019014016E-2</v>
      </c>
      <c r="C30" s="4">
        <v>2.7050000000000001</v>
      </c>
      <c r="D30" s="4">
        <v>2.71</v>
      </c>
      <c r="E30" s="4">
        <v>2.7149999999999999</v>
      </c>
      <c r="F30" s="6">
        <f t="shared" ca="1" si="1"/>
        <v>0.86659774045511773</v>
      </c>
    </row>
    <row r="31" spans="1:6" x14ac:dyDescent="0.25">
      <c r="A31" s="11">
        <f t="shared" si="0"/>
        <v>37288</v>
      </c>
      <c r="B31" s="8">
        <v>6.8451164215407007E-2</v>
      </c>
      <c r="C31" s="4">
        <v>2.6</v>
      </c>
      <c r="D31" s="4">
        <v>2.605</v>
      </c>
      <c r="E31" s="4">
        <v>2.61</v>
      </c>
      <c r="F31" s="6">
        <f t="shared" ca="1" si="1"/>
        <v>0.86183636363759619</v>
      </c>
    </row>
    <row r="32" spans="1:6" x14ac:dyDescent="0.25">
      <c r="A32" s="11">
        <f t="shared" si="0"/>
        <v>37316</v>
      </c>
      <c r="B32" s="8">
        <v>6.8615330208642022E-2</v>
      </c>
      <c r="C32" s="4">
        <v>2.4950000000000001</v>
      </c>
      <c r="D32" s="4">
        <v>2.5</v>
      </c>
      <c r="E32" s="4">
        <v>2.5049999999999999</v>
      </c>
      <c r="F32" s="6">
        <f t="shared" ca="1" si="1"/>
        <v>0.85661249771676762</v>
      </c>
    </row>
    <row r="33" spans="1:6" x14ac:dyDescent="0.25">
      <c r="A33" s="11">
        <f t="shared" si="0"/>
        <v>37347</v>
      </c>
      <c r="B33" s="8">
        <v>6.877522418225801E-2</v>
      </c>
      <c r="C33" s="4">
        <v>2.399</v>
      </c>
      <c r="D33" s="4">
        <v>2.4039999999999999</v>
      </c>
      <c r="E33" s="4">
        <v>2.4090000000000003</v>
      </c>
      <c r="F33" s="6">
        <f t="shared" ca="1" si="1"/>
        <v>0.85162896359867468</v>
      </c>
    </row>
    <row r="34" spans="1:6" x14ac:dyDescent="0.25">
      <c r="A34" s="11">
        <f t="shared" si="0"/>
        <v>37377</v>
      </c>
      <c r="B34" s="8">
        <v>6.8897722851505014E-2</v>
      </c>
      <c r="C34" s="4">
        <v>2.3780000000000001</v>
      </c>
      <c r="D34" s="4">
        <v>2.383</v>
      </c>
      <c r="E34" s="4">
        <v>2.3880000000000003</v>
      </c>
      <c r="F34" s="6">
        <f t="shared" ca="1" si="1"/>
        <v>0.8464924837080432</v>
      </c>
    </row>
    <row r="35" spans="1:6" x14ac:dyDescent="0.25">
      <c r="A35" s="11">
        <f t="shared" si="0"/>
        <v>37408</v>
      </c>
      <c r="B35" s="8">
        <v>6.9024304814944024E-2</v>
      </c>
      <c r="C35" s="4">
        <v>2.3849999999999998</v>
      </c>
      <c r="D35" s="4">
        <v>2.39</v>
      </c>
      <c r="E35" s="4">
        <v>2.395</v>
      </c>
      <c r="F35" s="6">
        <f t="shared" ca="1" si="1"/>
        <v>0.84155239476003496</v>
      </c>
    </row>
    <row r="36" spans="1:6" x14ac:dyDescent="0.25">
      <c r="A36" s="11">
        <f t="shared" si="0"/>
        <v>37438</v>
      </c>
      <c r="B36" s="8">
        <v>6.913816847623401E-2</v>
      </c>
      <c r="C36" s="4">
        <v>2.391</v>
      </c>
      <c r="D36" s="4">
        <v>2.3959999999999999</v>
      </c>
      <c r="E36" s="4">
        <v>2.4009999999999998</v>
      </c>
      <c r="F36" s="6">
        <f t="shared" ca="1" si="1"/>
        <v>0.83649225846913955</v>
      </c>
    </row>
    <row r="37" spans="1:6" x14ac:dyDescent="0.25">
      <c r="A37" s="11">
        <f t="shared" si="0"/>
        <v>37469</v>
      </c>
      <c r="B37" s="8">
        <v>6.9241580940682987E-2</v>
      </c>
      <c r="C37" s="4">
        <v>2.399</v>
      </c>
      <c r="D37" s="4">
        <v>2.4039999999999999</v>
      </c>
      <c r="E37" s="4">
        <v>2.4090000000000003</v>
      </c>
      <c r="F37" s="6">
        <f t="shared" ca="1" si="1"/>
        <v>0.83144845203382411</v>
      </c>
    </row>
    <row r="38" spans="1:6" x14ac:dyDescent="0.25">
      <c r="A38" s="11">
        <f t="shared" si="0"/>
        <v>37500</v>
      </c>
      <c r="B38" s="8">
        <v>6.9344993408669994E-2</v>
      </c>
      <c r="C38" s="4">
        <v>2.4020000000000001</v>
      </c>
      <c r="D38" s="4">
        <v>2.407</v>
      </c>
      <c r="E38" s="4">
        <v>2.4120000000000004</v>
      </c>
      <c r="F38" s="6">
        <f t="shared" ca="1" si="1"/>
        <v>0.82659718467257459</v>
      </c>
    </row>
    <row r="39" spans="1:6" x14ac:dyDescent="0.25">
      <c r="A39" s="11">
        <f t="shared" si="0"/>
        <v>37530</v>
      </c>
      <c r="B39" s="8">
        <v>6.9438690214057006E-2</v>
      </c>
      <c r="C39" s="4">
        <v>2.4350000000000001</v>
      </c>
      <c r="D39" s="4">
        <v>2.44</v>
      </c>
      <c r="E39" s="4">
        <v>2.4449999999999998</v>
      </c>
      <c r="F39" s="6">
        <f t="shared" ca="1" si="1"/>
        <v>0.82162204835747443</v>
      </c>
    </row>
    <row r="40" spans="1:6" x14ac:dyDescent="0.25">
      <c r="A40" s="11">
        <f t="shared" si="0"/>
        <v>37561</v>
      </c>
      <c r="B40" s="8">
        <v>6.9526338702269999E-2</v>
      </c>
      <c r="C40" s="4">
        <v>2.5720000000000001</v>
      </c>
      <c r="D40" s="4">
        <v>2.577</v>
      </c>
      <c r="E40" s="4">
        <v>2.5819999999999999</v>
      </c>
      <c r="F40" s="6">
        <f t="shared" ca="1" si="1"/>
        <v>0.81682473886523144</v>
      </c>
    </row>
    <row r="41" spans="1:6" x14ac:dyDescent="0.25">
      <c r="A41" s="11">
        <f t="shared" si="0"/>
        <v>37591</v>
      </c>
      <c r="B41" s="8">
        <v>6.9611159822314014E-2</v>
      </c>
      <c r="C41" s="4">
        <v>2.6949999999999998</v>
      </c>
      <c r="D41" s="4">
        <v>2.7</v>
      </c>
      <c r="E41" s="4">
        <v>2.7050000000000001</v>
      </c>
      <c r="F41" s="6">
        <f t="shared" ca="1" si="1"/>
        <v>0.8118853603596996</v>
      </c>
    </row>
    <row r="42" spans="1:6" x14ac:dyDescent="0.25">
      <c r="A42" s="11">
        <f t="shared" si="0"/>
        <v>37622</v>
      </c>
      <c r="B42" s="8">
        <v>6.969885324754202E-2</v>
      </c>
      <c r="C42" s="4">
        <v>2.7250000000000001</v>
      </c>
      <c r="D42" s="4">
        <v>2.73</v>
      </c>
      <c r="E42" s="4">
        <v>2.7349999999999999</v>
      </c>
      <c r="F42" s="6">
        <f t="shared" ca="1" si="1"/>
        <v>0.80696411853346628</v>
      </c>
    </row>
    <row r="43" spans="1:6" x14ac:dyDescent="0.25">
      <c r="A43" s="11">
        <f t="shared" si="0"/>
        <v>37653</v>
      </c>
      <c r="B43" s="8">
        <v>6.9786601235621012E-2</v>
      </c>
      <c r="C43" s="4">
        <v>2.6425000000000001</v>
      </c>
      <c r="D43" s="4">
        <v>2.6475</v>
      </c>
      <c r="E43" s="4">
        <v>2.6524999999999999</v>
      </c>
      <c r="F43" s="6">
        <f t="shared" ca="1" si="1"/>
        <v>0.80253485016810788</v>
      </c>
    </row>
    <row r="44" spans="1:6" x14ac:dyDescent="0.25">
      <c r="A44" s="11">
        <f t="shared" si="0"/>
        <v>37681</v>
      </c>
      <c r="B44" s="8">
        <v>6.9865857485105987E-2</v>
      </c>
    </row>
    <row r="45" spans="1:6" x14ac:dyDescent="0.25">
      <c r="B45" s="8"/>
    </row>
    <row r="46" spans="1:6" x14ac:dyDescent="0.25">
      <c r="B46" s="8"/>
    </row>
    <row r="47" spans="1:6" x14ac:dyDescent="0.25">
      <c r="B47" s="8"/>
    </row>
    <row r="48" spans="1:6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Havlíček Jan</cp:lastModifiedBy>
  <dcterms:created xsi:type="dcterms:W3CDTF">2000-01-10T22:05:45Z</dcterms:created>
  <dcterms:modified xsi:type="dcterms:W3CDTF">2023-09-10T15:23:29Z</dcterms:modified>
</cp:coreProperties>
</file>