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<sst xmlns="http://schemas.openxmlformats.org/spreadsheetml/2006/main" count="198" uniqueCount="57">
  <si>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</si>
  <si>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</si>
  <si>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</si>
  <si>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</si>
  <si>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</si>
  <si>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</si>
  <si>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</si>
  <si>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</si>
  <si>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</si>
  <si>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</si>
  <si>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</si>
  <si>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</si>
  <si>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</si>
  <si>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</si>
  <si>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</si>
  <si>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</si>
  <si>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</si>
  <si>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</si>
  <si>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</si>
  <si>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</si>
  <si>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</si>
  <si>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</si>
  <si>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</si>
  <si>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</si>
  <si>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</si>
  <si>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</si>
  <si>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</si>
  <si>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</si>
  <si>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</si>
  <si>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</si>
  <si>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</si>
  <si>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</si>
  <si>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</si>
  <si>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</si>
  <si>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</si>
  <si>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</si>
  <si>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</si>
  <si>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</si>
  <si>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</si>
  <si>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</si>
  <si>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</si>
  <si>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</si>
  <si>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</si>
  <si>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</si>
  <si>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</si>
  <si>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</si>
  <si>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</si>
  <si>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</si>
  <si>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</si>
  <si>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</si>
  <si>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</si>
  <si>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Results based on activity through January 18, 2000</t>
  </si>
  <si>
    <t>Crude &amp; Products</t>
  </si>
  <si>
    <t>H del C</t>
  </si>
  <si>
    <t>Pace Carbon</t>
  </si>
  <si>
    <t>Weather Prepay</t>
  </si>
  <si>
    <t>Webmodal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</si>
</sst>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0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7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8" fillId="0" borderId="7" xfId="0" applyFont="1" applyFill="1" applyBorder="1" applyAlignment="1">
      <alignment horizontal="centerContinuous" vertical="center"/>
    </xf>
    <xf numFmtId="0" fontId="18" fillId="0" borderId="8" xfId="0" applyFont="1" applyFill="1" applyBorder="1" applyAlignment="1">
      <alignment horizontal="centerContinuous" vertical="center"/>
    </xf>
    <xf numFmtId="0" fontId="18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1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1" fillId="0" borderId="0" xfId="3" applyNumberFormat="1" applyFont="1" applyFill="1" applyAlignment="1">
      <alignment horizontal="right"/>
    </xf>
    <xf numFmtId="0" fontId="22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4" fillId="0" borderId="5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4" fillId="0" borderId="1" xfId="1" applyNumberFormat="1" applyFont="1" applyFill="1" applyBorder="1" applyAlignment="1">
      <alignment horizontal="center"/>
    </xf>
    <xf numFmtId="0" fontId="17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4" fillId="0" borderId="2" xfId="1" applyNumberFormat="1" applyFont="1" applyFill="1" applyBorder="1" applyAlignment="1">
      <alignment horizontal="center"/>
    </xf>
    <xf numFmtId="165" fontId="24" fillId="0" borderId="3" xfId="1" applyNumberFormat="1" applyFont="1" applyFill="1" applyBorder="1" applyAlignment="1">
      <alignment horizontal="center"/>
    </xf>
    <xf numFmtId="5" fontId="24" fillId="0" borderId="3" xfId="1" applyNumberFormat="1" applyFont="1" applyFill="1" applyBorder="1" applyAlignment="1">
      <alignment horizontal="center"/>
    </xf>
    <xf numFmtId="5" fontId="24" fillId="0" borderId="9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3" fillId="0" borderId="8" xfId="3" applyNumberFormat="1" applyFont="1" applyFill="1" applyBorder="1" applyAlignment="1">
      <alignment horizontal="left" vertical="center"/>
    </xf>
    <xf numFmtId="5" fontId="23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6" fillId="0" borderId="7" xfId="3" applyNumberFormat="1" applyFont="1" applyFill="1" applyBorder="1" applyAlignment="1">
      <alignment horizontal="left" vertical="center"/>
    </xf>
    <xf numFmtId="169" fontId="27" fillId="2" borderId="8" xfId="2" applyNumberFormat="1" applyFont="1" applyFill="1" applyBorder="1"/>
    <xf numFmtId="5" fontId="27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8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8" fillId="0" borderId="5" xfId="1" applyNumberFormat="1" applyFont="1" applyFill="1" applyBorder="1" applyAlignment="1">
      <alignment horizontal="center"/>
    </xf>
    <xf numFmtId="5" fontId="28" fillId="0" borderId="0" xfId="1" applyNumberFormat="1" applyFont="1" applyFill="1" applyBorder="1" applyAlignment="1">
      <alignment horizontal="center"/>
    </xf>
    <xf numFmtId="5" fontId="20" fillId="2" borderId="7" xfId="2" applyNumberFormat="1" applyFont="1" applyFill="1" applyBorder="1"/>
    <xf numFmtId="169" fontId="20" fillId="2" borderId="8" xfId="2" applyNumberFormat="1" applyFont="1" applyFill="1" applyBorder="1"/>
    <xf numFmtId="6" fontId="20" fillId="2" borderId="6" xfId="2" applyNumberFormat="1" applyFont="1" applyFill="1" applyBorder="1"/>
    <xf numFmtId="179" fontId="20" fillId="2" borderId="6" xfId="2" applyNumberFormat="1" applyFont="1" applyFill="1" applyBorder="1"/>
    <xf numFmtId="165" fontId="17" fillId="0" borderId="5" xfId="1" applyNumberFormat="1" applyFont="1" applyFill="1" applyBorder="1"/>
    <xf numFmtId="165" fontId="17" fillId="0" borderId="0" xfId="1" applyNumberFormat="1" applyFont="1" applyFill="1" applyBorder="1"/>
    <xf numFmtId="165" fontId="17" fillId="0" borderId="5" xfId="1" applyNumberFormat="1" applyFont="1" applyBorder="1"/>
    <xf numFmtId="165" fontId="17" fillId="0" borderId="1" xfId="1" applyNumberFormat="1" applyFont="1" applyBorder="1"/>
    <xf numFmtId="5" fontId="17" fillId="0" borderId="1" xfId="1" applyNumberFormat="1" applyFont="1" applyFill="1" applyBorder="1"/>
    <xf numFmtId="165" fontId="25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29" fillId="2" borderId="8" xfId="2" applyNumberFormat="1" applyFont="1" applyFill="1" applyBorder="1"/>
    <xf numFmtId="5" fontId="29" fillId="2" borderId="7" xfId="2" applyNumberFormat="1" applyFont="1" applyFill="1" applyBorder="1"/>
    <xf numFmtId="5" fontId="20" fillId="2" borderId="8" xfId="2" applyNumberFormat="1" applyFont="1" applyFill="1" applyBorder="1"/>
    <xf numFmtId="165" fontId="3" fillId="0" borderId="0" xfId="1" applyNumberFormat="1" applyFont="1" applyFill="1" applyBorder="1"/>
    <xf numFmtId="9" fontId="17" fillId="0" borderId="0" xfId="4" applyFont="1" applyBorder="1"/>
    <xf numFmtId="9" fontId="17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7" fillId="2" borderId="6" xfId="2" applyNumberFormat="1" applyFont="1" applyFill="1" applyBorder="1"/>
    <xf numFmtId="0" fontId="18" fillId="0" borderId="2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8" fillId="0" borderId="9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 textRotation="90"/>
    </xf>
    <xf numFmtId="0" fontId="18" fillId="0" borderId="5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37" activePane="bottomLeft" state="frozen"/>
      <selection activeCell="G14" sqref="G14"/>
      <selection pane="bottomLeft" activeCell="C46" sqref="C46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6"/>
      <c r="S1" s="6"/>
      <c r="T1" s="6"/>
      <c r="U1" s="5"/>
    </row>
    <row r="2" spans="1:21" s="10" customFormat="1" ht="27" customHeight="1" x14ac:dyDescent="0.5">
      <c r="A2" s="7" t="s">
        <v>10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5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51</v>
      </c>
    </row>
    <row r="4" spans="1:21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3.8" x14ac:dyDescent="0.2">
      <c r="C5" s="25" t="s">
        <v>0</v>
      </c>
      <c r="D5" s="26"/>
      <c r="E5" s="26"/>
      <c r="F5" s="27"/>
      <c r="G5" s="25" t="s">
        <v>9</v>
      </c>
      <c r="H5" s="26"/>
      <c r="I5" s="26"/>
      <c r="J5" s="27"/>
      <c r="K5" s="25" t="s">
        <v>24</v>
      </c>
      <c r="L5" s="26"/>
      <c r="M5" s="26"/>
      <c r="N5" s="27"/>
      <c r="O5" s="25" t="s">
        <v>43</v>
      </c>
      <c r="P5" s="26"/>
      <c r="Q5" s="26"/>
      <c r="R5" s="27"/>
      <c r="S5" s="25" t="s">
        <v>21</v>
      </c>
      <c r="T5" s="26"/>
      <c r="U5" s="24"/>
    </row>
    <row r="6" spans="1:21" ht="19.5" customHeight="1" thickBot="1" x14ac:dyDescent="0.4">
      <c r="A6" s="104"/>
      <c r="B6" s="107" t="s">
        <v>52</v>
      </c>
      <c r="C6" s="17" t="s">
        <v>1</v>
      </c>
      <c r="D6" s="18" t="s">
        <v>36</v>
      </c>
      <c r="E6" s="18" t="s">
        <v>2</v>
      </c>
      <c r="F6" s="19">
        <f>COUNTA(C7:C10)</f>
        <v>2</v>
      </c>
      <c r="G6" s="17" t="s">
        <v>1</v>
      </c>
      <c r="H6" s="18" t="s">
        <v>36</v>
      </c>
      <c r="I6" s="18" t="s">
        <v>2</v>
      </c>
      <c r="J6" s="19">
        <f>COUNTA(G7:G10)</f>
        <v>2</v>
      </c>
      <c r="K6" s="17" t="s">
        <v>1</v>
      </c>
      <c r="L6" s="18" t="s">
        <v>36</v>
      </c>
      <c r="M6" s="18" t="s">
        <v>2</v>
      </c>
      <c r="N6" s="19">
        <f>COUNTA(K7:K10)</f>
        <v>0</v>
      </c>
      <c r="O6" s="17" t="s">
        <v>1</v>
      </c>
      <c r="P6" s="18" t="s">
        <v>36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2" x14ac:dyDescent="0.3">
      <c r="A7" s="105"/>
      <c r="B7" s="108"/>
      <c r="C7" s="90" t="s">
        <v>37</v>
      </c>
      <c r="D7" s="99">
        <v>0.95</v>
      </c>
      <c r="E7" s="22">
        <v>4000</v>
      </c>
      <c r="F7" s="91"/>
      <c r="G7" s="90" t="s">
        <v>28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29</v>
      </c>
      <c r="P7" s="99">
        <v>0.3</v>
      </c>
      <c r="Q7" s="22">
        <v>2800</v>
      </c>
      <c r="R7" s="91"/>
      <c r="S7" s="90"/>
      <c r="T7" s="15"/>
      <c r="U7" s="3"/>
    </row>
    <row r="8" spans="1:21" ht="13.2" x14ac:dyDescent="0.3">
      <c r="A8" s="105"/>
      <c r="B8" s="108"/>
      <c r="C8" s="90" t="s">
        <v>27</v>
      </c>
      <c r="D8" s="99">
        <v>0.9</v>
      </c>
      <c r="E8" s="22">
        <v>500</v>
      </c>
      <c r="F8" s="91"/>
      <c r="G8" s="90" t="s">
        <v>26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2" x14ac:dyDescent="0.3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2" x14ac:dyDescent="0.3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">
      <c r="A11" s="106"/>
      <c r="B11" s="109"/>
      <c r="C11" s="84" t="s">
        <v>15</v>
      </c>
      <c r="D11" s="97"/>
      <c r="E11" s="85">
        <f>SUM(E7:E10)</f>
        <v>4500</v>
      </c>
      <c r="F11" s="86"/>
      <c r="G11" s="84" t="s">
        <v>15</v>
      </c>
      <c r="H11" s="97"/>
      <c r="I11" s="85">
        <f>SUM(I7:I10)</f>
        <v>5000</v>
      </c>
      <c r="J11" s="86"/>
      <c r="K11" s="84" t="s">
        <v>15</v>
      </c>
      <c r="L11" s="97"/>
      <c r="M11" s="85">
        <f>SUM(M7:M10)</f>
        <v>0</v>
      </c>
      <c r="N11" s="86"/>
      <c r="O11" s="84" t="s">
        <v>15</v>
      </c>
      <c r="P11" s="97"/>
      <c r="Q11" s="85">
        <f>SUM(Q7:Q10)</f>
        <v>2800</v>
      </c>
      <c r="R11" s="86"/>
      <c r="S11" s="84" t="s">
        <v>21</v>
      </c>
      <c r="T11" s="85">
        <f>+E11+I11+M11+Q11</f>
        <v>12300</v>
      </c>
      <c r="U11" s="86"/>
    </row>
    <row r="12" spans="1:21" ht="14.4" thickBot="1" x14ac:dyDescent="0.4">
      <c r="A12" s="104" t="s">
        <v>4</v>
      </c>
      <c r="B12" s="107" t="s">
        <v>5</v>
      </c>
      <c r="C12" s="17" t="s">
        <v>1</v>
      </c>
      <c r="D12" s="18"/>
      <c r="E12" s="18" t="s">
        <v>2</v>
      </c>
      <c r="F12" s="19">
        <f>COUNTA(C13:C21)</f>
        <v>4</v>
      </c>
      <c r="G12" s="17" t="s">
        <v>1</v>
      </c>
      <c r="H12" s="18"/>
      <c r="I12" s="18" t="s">
        <v>2</v>
      </c>
      <c r="J12" s="19">
        <f>COUNTA(G13:G21)</f>
        <v>3</v>
      </c>
      <c r="K12" s="17" t="s">
        <v>1</v>
      </c>
      <c r="L12" s="18"/>
      <c r="M12" s="18" t="s">
        <v>2</v>
      </c>
      <c r="N12" s="19">
        <f>COUNTA(K13:K21)</f>
        <v>1</v>
      </c>
      <c r="O12" s="17" t="s">
        <v>1</v>
      </c>
      <c r="P12" s="18"/>
      <c r="Q12" s="18" t="s">
        <v>2</v>
      </c>
      <c r="R12" s="19">
        <f>COUNTA(O13:O21)</f>
        <v>1</v>
      </c>
      <c r="S12" s="17"/>
      <c r="T12" s="18"/>
      <c r="U12" s="19">
        <f>+F12+J12+N12+R12</f>
        <v>9</v>
      </c>
    </row>
    <row r="13" spans="1:21" ht="13.2" x14ac:dyDescent="0.3">
      <c r="A13" s="110"/>
      <c r="B13" s="112"/>
      <c r="C13" s="88" t="s">
        <v>14</v>
      </c>
      <c r="D13" s="100">
        <v>0.75</v>
      </c>
      <c r="E13" s="89">
        <v>15000</v>
      </c>
      <c r="F13" s="101"/>
      <c r="G13" s="88" t="s">
        <v>54</v>
      </c>
      <c r="H13" s="100">
        <v>0.5</v>
      </c>
      <c r="I13" s="89">
        <v>15000</v>
      </c>
      <c r="J13" s="3"/>
      <c r="K13" s="88" t="s">
        <v>6</v>
      </c>
      <c r="L13" s="100">
        <v>0.25</v>
      </c>
      <c r="M13" s="89">
        <v>5000</v>
      </c>
      <c r="N13" s="3"/>
      <c r="O13" s="88" t="s">
        <v>50</v>
      </c>
      <c r="P13" s="100">
        <v>0.25</v>
      </c>
      <c r="Q13" s="89">
        <v>5000</v>
      </c>
      <c r="R13" s="3"/>
      <c r="S13" s="90"/>
      <c r="T13" s="22"/>
      <c r="U13" s="91"/>
    </row>
    <row r="14" spans="1:21" ht="13.2" x14ac:dyDescent="0.3">
      <c r="A14" s="110"/>
      <c r="B14" s="112"/>
      <c r="C14" s="88" t="s">
        <v>7</v>
      </c>
      <c r="D14" s="100">
        <v>0.7</v>
      </c>
      <c r="E14" s="89">
        <v>5000</v>
      </c>
      <c r="F14" s="101"/>
      <c r="G14" s="88" t="s">
        <v>41</v>
      </c>
      <c r="H14" s="100">
        <v>0.25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2" x14ac:dyDescent="0.3">
      <c r="A15" s="110"/>
      <c r="B15" s="112"/>
      <c r="C15" s="88" t="s">
        <v>25</v>
      </c>
      <c r="D15" s="100">
        <v>0.9</v>
      </c>
      <c r="E15" s="89">
        <v>1152</v>
      </c>
      <c r="F15" s="101"/>
      <c r="G15" s="90" t="s">
        <v>40</v>
      </c>
      <c r="H15" s="99">
        <v>0.5</v>
      </c>
      <c r="I15" s="22">
        <v>1000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2" x14ac:dyDescent="0.3">
      <c r="A16" s="110"/>
      <c r="B16" s="112"/>
      <c r="C16" s="88" t="s">
        <v>53</v>
      </c>
      <c r="D16" s="100">
        <v>0.5</v>
      </c>
      <c r="E16" s="89">
        <v>1000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2" x14ac:dyDescent="0.3">
      <c r="A17" s="110"/>
      <c r="B17" s="112"/>
      <c r="C17" s="88"/>
      <c r="D17" s="100"/>
      <c r="E17" s="89"/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2" x14ac:dyDescent="0.3">
      <c r="A18" s="110"/>
      <c r="B18" s="112"/>
      <c r="C18" s="88"/>
      <c r="D18" s="100"/>
      <c r="E18" s="89"/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2" x14ac:dyDescent="0.3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2" x14ac:dyDescent="0.3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2" x14ac:dyDescent="0.3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">
      <c r="A22" s="111"/>
      <c r="B22" s="113"/>
      <c r="C22" s="84" t="s">
        <v>15</v>
      </c>
      <c r="D22" s="97"/>
      <c r="E22" s="85">
        <f>SUM(E13:E21)</f>
        <v>22152</v>
      </c>
      <c r="F22" s="86"/>
      <c r="G22" s="84" t="s">
        <v>15</v>
      </c>
      <c r="H22" s="97"/>
      <c r="I22" s="85">
        <f>SUM(I13:I21)</f>
        <v>21000</v>
      </c>
      <c r="J22" s="86"/>
      <c r="K22" s="84" t="s">
        <v>15</v>
      </c>
      <c r="L22" s="97"/>
      <c r="M22" s="85">
        <f>SUM(M13:M21)</f>
        <v>5000</v>
      </c>
      <c r="N22" s="86"/>
      <c r="O22" s="84" t="s">
        <v>15</v>
      </c>
      <c r="P22" s="97"/>
      <c r="Q22" s="85">
        <f>SUM(Q13:Q21)</f>
        <v>5000</v>
      </c>
      <c r="R22" s="86"/>
      <c r="S22" s="84" t="s">
        <v>21</v>
      </c>
      <c r="T22" s="85">
        <f>+E22+I22+M22+Q22</f>
        <v>53152</v>
      </c>
      <c r="U22" s="86"/>
    </row>
    <row r="23" spans="1:21" ht="14.4" thickBot="1" x14ac:dyDescent="0.4">
      <c r="A23" s="104"/>
      <c r="B23" s="107" t="s">
        <v>19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2" x14ac:dyDescent="0.3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2" x14ac:dyDescent="0.3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2" x14ac:dyDescent="0.3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2" x14ac:dyDescent="0.3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">
      <c r="A28" s="106"/>
      <c r="B28" s="109"/>
      <c r="C28" s="84" t="s">
        <v>15</v>
      </c>
      <c r="D28" s="97"/>
      <c r="E28" s="85">
        <f>SUM(E24:E27)</f>
        <v>0</v>
      </c>
      <c r="F28" s="86"/>
      <c r="G28" s="84" t="s">
        <v>15</v>
      </c>
      <c r="H28" s="97"/>
      <c r="I28" s="85">
        <f>SUM(I24:I27)</f>
        <v>0</v>
      </c>
      <c r="J28" s="86"/>
      <c r="K28" s="84" t="s">
        <v>15</v>
      </c>
      <c r="L28" s="97"/>
      <c r="M28" s="85">
        <f>SUM(M24:M27)</f>
        <v>0</v>
      </c>
      <c r="N28" s="86"/>
      <c r="O28" s="84" t="s">
        <v>15</v>
      </c>
      <c r="P28" s="97"/>
      <c r="Q28" s="85">
        <f>SUM(Q24:Q27)</f>
        <v>0</v>
      </c>
      <c r="R28" s="86"/>
      <c r="S28" s="84" t="s">
        <v>21</v>
      </c>
      <c r="T28" s="85">
        <f>+E28+I28+M28+Q28</f>
        <v>0</v>
      </c>
      <c r="U28" s="86"/>
    </row>
    <row r="29" spans="1:21" ht="14.4" thickBot="1" x14ac:dyDescent="0.4">
      <c r="A29" s="104"/>
      <c r="B29" s="107" t="s">
        <v>20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4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8</v>
      </c>
    </row>
    <row r="30" spans="1:21" ht="13.2" x14ac:dyDescent="0.3">
      <c r="A30" s="105"/>
      <c r="B30" s="108"/>
      <c r="C30" s="88" t="s">
        <v>39</v>
      </c>
      <c r="D30" s="100">
        <v>0.6</v>
      </c>
      <c r="E30" s="89">
        <v>125</v>
      </c>
      <c r="F30" s="91"/>
      <c r="G30" s="90" t="s">
        <v>55</v>
      </c>
      <c r="H30" s="99">
        <v>0.3</v>
      </c>
      <c r="I30" s="22">
        <v>15000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2" x14ac:dyDescent="0.3">
      <c r="A31" s="105"/>
      <c r="B31" s="108"/>
      <c r="C31" s="88" t="s">
        <v>47</v>
      </c>
      <c r="D31" s="100">
        <v>0.4</v>
      </c>
      <c r="E31" s="89">
        <v>50</v>
      </c>
      <c r="F31" s="91"/>
      <c r="G31" s="90" t="s">
        <v>38</v>
      </c>
      <c r="H31" s="99">
        <v>0.5</v>
      </c>
      <c r="I31" s="22">
        <v>1000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2" x14ac:dyDescent="0.3">
      <c r="A32" s="105"/>
      <c r="B32" s="108"/>
      <c r="C32" s="90" t="s">
        <v>48</v>
      </c>
      <c r="D32" s="99">
        <v>0.3</v>
      </c>
      <c r="E32" s="22">
        <v>50</v>
      </c>
      <c r="F32" s="91"/>
      <c r="G32" s="90" t="s">
        <v>30</v>
      </c>
      <c r="H32" s="99">
        <v>0.3</v>
      </c>
      <c r="I32" s="22">
        <v>250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2" x14ac:dyDescent="0.3">
      <c r="A33" s="105"/>
      <c r="B33" s="108"/>
      <c r="C33" s="90" t="s">
        <v>46</v>
      </c>
      <c r="D33" s="99">
        <v>0.4</v>
      </c>
      <c r="E33" s="89">
        <v>35</v>
      </c>
      <c r="F33" s="91"/>
      <c r="G33" s="90" t="s">
        <v>49</v>
      </c>
      <c r="H33" s="99">
        <v>0.25</v>
      </c>
      <c r="I33" s="22">
        <v>200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2" x14ac:dyDescent="0.3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2" x14ac:dyDescent="0.3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2" x14ac:dyDescent="0.3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">
      <c r="A37" s="106"/>
      <c r="B37" s="109"/>
      <c r="C37" s="84" t="s">
        <v>15</v>
      </c>
      <c r="D37" s="97"/>
      <c r="E37" s="85">
        <f>SUM(E30:E36)</f>
        <v>260</v>
      </c>
      <c r="F37" s="86"/>
      <c r="G37" s="84" t="s">
        <v>15</v>
      </c>
      <c r="H37" s="97"/>
      <c r="I37" s="85">
        <f>SUM(I30:I36)</f>
        <v>16450</v>
      </c>
      <c r="J37" s="86"/>
      <c r="K37" s="84" t="s">
        <v>15</v>
      </c>
      <c r="L37" s="97"/>
      <c r="M37" s="85">
        <f>SUM(M30:M36)</f>
        <v>0</v>
      </c>
      <c r="N37" s="86"/>
      <c r="O37" s="84" t="s">
        <v>15</v>
      </c>
      <c r="P37" s="97"/>
      <c r="Q37" s="85">
        <f>SUM(Q30:Q36)</f>
        <v>0</v>
      </c>
      <c r="R37" s="86"/>
      <c r="S37" s="84" t="s">
        <v>21</v>
      </c>
      <c r="T37" s="85">
        <f>+E37+I37+M37+Q37</f>
        <v>16710</v>
      </c>
      <c r="U37" s="86"/>
    </row>
    <row r="38" spans="1:21" ht="14.4" thickBot="1" x14ac:dyDescent="0.4">
      <c r="A38" s="104" t="s">
        <v>17</v>
      </c>
      <c r="B38" s="107" t="s">
        <v>18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2" x14ac:dyDescent="0.3">
      <c r="A39" s="105"/>
      <c r="B39" s="108"/>
      <c r="C39" s="90" t="s">
        <v>12</v>
      </c>
      <c r="D39" s="99">
        <v>0.5</v>
      </c>
      <c r="E39" s="22">
        <v>4000</v>
      </c>
      <c r="F39" s="91"/>
      <c r="G39" s="90" t="s">
        <v>8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2" x14ac:dyDescent="0.3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2" x14ac:dyDescent="0.3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2" x14ac:dyDescent="0.3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">
      <c r="A43" s="106"/>
      <c r="B43" s="109"/>
      <c r="C43" s="84" t="s">
        <v>15</v>
      </c>
      <c r="D43" s="97"/>
      <c r="E43" s="85">
        <f>SUM(E39:E42)</f>
        <v>4000</v>
      </c>
      <c r="F43" s="86"/>
      <c r="G43" s="84" t="s">
        <v>15</v>
      </c>
      <c r="H43" s="97"/>
      <c r="I43" s="85">
        <f>SUM(I39:I42)</f>
        <v>10000</v>
      </c>
      <c r="J43" s="86"/>
      <c r="K43" s="84" t="s">
        <v>15</v>
      </c>
      <c r="L43" s="97"/>
      <c r="M43" s="85">
        <f>SUM(M39:M42)</f>
        <v>0</v>
      </c>
      <c r="N43" s="86"/>
      <c r="O43" s="84" t="s">
        <v>15</v>
      </c>
      <c r="P43" s="97"/>
      <c r="Q43" s="85">
        <f>SUM(Q39:Q42)</f>
        <v>0</v>
      </c>
      <c r="R43" s="86"/>
      <c r="S43" s="84" t="s">
        <v>21</v>
      </c>
      <c r="T43" s="85">
        <f>+E43+I43+M43+Q43</f>
        <v>14000</v>
      </c>
      <c r="U43" s="86"/>
    </row>
    <row r="44" spans="1:21" ht="16.5" customHeight="1" thickBot="1" x14ac:dyDescent="0.4">
      <c r="A44" s="104"/>
      <c r="B44" s="107" t="s">
        <v>31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2" x14ac:dyDescent="0.3">
      <c r="A45" s="105"/>
      <c r="B45" s="108"/>
      <c r="C45" s="90" t="s">
        <v>56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2" x14ac:dyDescent="0.3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2" x14ac:dyDescent="0.3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2" x14ac:dyDescent="0.3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2" x14ac:dyDescent="0.3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">
      <c r="A50" s="106"/>
      <c r="B50" s="109"/>
      <c r="C50" s="84" t="s">
        <v>15</v>
      </c>
      <c r="D50" s="97"/>
      <c r="E50" s="85">
        <f>SUM(E45:E49)</f>
        <v>0</v>
      </c>
      <c r="F50" s="86"/>
      <c r="G50" s="84" t="s">
        <v>15</v>
      </c>
      <c r="H50" s="97"/>
      <c r="I50" s="85">
        <f>SUM(I45:I49)</f>
        <v>0</v>
      </c>
      <c r="J50" s="86"/>
      <c r="K50" s="84" t="s">
        <v>15</v>
      </c>
      <c r="L50" s="97"/>
      <c r="M50" s="85">
        <f>SUM(M45:M49)</f>
        <v>0</v>
      </c>
      <c r="N50" s="86"/>
      <c r="O50" s="84" t="s">
        <v>15</v>
      </c>
      <c r="P50" s="97"/>
      <c r="Q50" s="85">
        <f>SUM(Q45:Q49)</f>
        <v>0</v>
      </c>
      <c r="R50" s="86"/>
      <c r="S50" s="84" t="s">
        <v>21</v>
      </c>
      <c r="T50" s="85">
        <f>+E50+I50+M50+Q50</f>
        <v>0</v>
      </c>
      <c r="U50" s="86"/>
    </row>
    <row r="51" spans="1:21" ht="16.5" customHeight="1" thickBot="1" x14ac:dyDescent="0.4">
      <c r="A51" s="104"/>
      <c r="B51" s="107" t="s">
        <v>22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2" x14ac:dyDescent="0.3">
      <c r="A52" s="105"/>
      <c r="B52" s="108"/>
      <c r="C52" s="90" t="s">
        <v>35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2" x14ac:dyDescent="0.3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2" x14ac:dyDescent="0.3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">
      <c r="A55" s="106"/>
      <c r="B55" s="109"/>
      <c r="C55" s="84" t="s">
        <v>15</v>
      </c>
      <c r="D55" s="97"/>
      <c r="E55" s="85">
        <f>SUM(E52:E54)</f>
        <v>1125</v>
      </c>
      <c r="F55" s="86"/>
      <c r="G55" s="84" t="s">
        <v>15</v>
      </c>
      <c r="H55" s="97"/>
      <c r="I55" s="85">
        <f>SUM(I52:I54)</f>
        <v>0</v>
      </c>
      <c r="J55" s="86"/>
      <c r="K55" s="84" t="s">
        <v>15</v>
      </c>
      <c r="L55" s="97"/>
      <c r="M55" s="85">
        <f>SUM(M52:M54)</f>
        <v>0</v>
      </c>
      <c r="N55" s="86"/>
      <c r="O55" s="84" t="s">
        <v>15</v>
      </c>
      <c r="P55" s="97"/>
      <c r="Q55" s="85">
        <f>SUM(Q52:Q54)</f>
        <v>0</v>
      </c>
      <c r="R55" s="86"/>
      <c r="S55" s="84" t="s">
        <v>21</v>
      </c>
      <c r="T55" s="85">
        <f>+E55+I55+M55+Q55</f>
        <v>1125</v>
      </c>
      <c r="U55" s="86"/>
    </row>
    <row r="56" spans="1:21" ht="16.5" customHeight="1" thickBot="1" x14ac:dyDescent="0.4">
      <c r="A56" s="104"/>
      <c r="B56" s="107" t="s">
        <v>32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2" x14ac:dyDescent="0.3">
      <c r="A57" s="105"/>
      <c r="B57" s="108"/>
      <c r="C57" s="90" t="s">
        <v>34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2" x14ac:dyDescent="0.3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2" x14ac:dyDescent="0.3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">
      <c r="A60" s="106"/>
      <c r="B60" s="109"/>
      <c r="C60" s="84" t="s">
        <v>15</v>
      </c>
      <c r="D60" s="97"/>
      <c r="E60" s="85">
        <f>SUM(E57:E59)</f>
        <v>1050</v>
      </c>
      <c r="F60" s="86"/>
      <c r="G60" s="84" t="s">
        <v>15</v>
      </c>
      <c r="H60" s="97"/>
      <c r="I60" s="85">
        <f>SUM(I57:I59)</f>
        <v>0</v>
      </c>
      <c r="J60" s="86"/>
      <c r="K60" s="84" t="s">
        <v>15</v>
      </c>
      <c r="L60" s="97"/>
      <c r="M60" s="85">
        <f>SUM(M57:M59)</f>
        <v>0</v>
      </c>
      <c r="N60" s="86"/>
      <c r="O60" s="84" t="s">
        <v>15</v>
      </c>
      <c r="P60" s="97"/>
      <c r="Q60" s="85">
        <f>SUM(Q57:Q59)</f>
        <v>0</v>
      </c>
      <c r="R60" s="86"/>
      <c r="S60" s="84" t="s">
        <v>21</v>
      </c>
      <c r="T60" s="85">
        <f>+E60+I60+M60+Q60</f>
        <v>1050</v>
      </c>
      <c r="U60" s="86"/>
    </row>
    <row r="61" spans="1:21" ht="16.5" customHeight="1" thickBot="1" x14ac:dyDescent="0.4">
      <c r="A61" s="104"/>
      <c r="B61" s="107" t="s">
        <v>33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2" x14ac:dyDescent="0.3">
      <c r="A62" s="105"/>
      <c r="B62" s="108"/>
      <c r="C62" s="90" t="s">
        <v>45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2" x14ac:dyDescent="0.3">
      <c r="A63" s="105"/>
      <c r="B63" s="108"/>
      <c r="C63" s="90" t="s">
        <v>44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2" x14ac:dyDescent="0.3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">
      <c r="A65" s="106"/>
      <c r="B65" s="109"/>
      <c r="C65" s="84" t="s">
        <v>15</v>
      </c>
      <c r="D65" s="97"/>
      <c r="E65" s="85">
        <f>SUM(E62:E64)</f>
        <v>23000</v>
      </c>
      <c r="F65" s="86"/>
      <c r="G65" s="84" t="s">
        <v>15</v>
      </c>
      <c r="H65" s="97"/>
      <c r="I65" s="85">
        <f>SUM(I62:I64)</f>
        <v>0</v>
      </c>
      <c r="J65" s="86"/>
      <c r="K65" s="84" t="s">
        <v>15</v>
      </c>
      <c r="L65" s="97"/>
      <c r="M65" s="85">
        <f>SUM(M62:M64)</f>
        <v>0</v>
      </c>
      <c r="N65" s="86"/>
      <c r="O65" s="84" t="s">
        <v>15</v>
      </c>
      <c r="P65" s="97"/>
      <c r="Q65" s="85">
        <f>SUM(Q62:Q64)</f>
        <v>0</v>
      </c>
      <c r="R65" s="86"/>
      <c r="S65" s="84" t="s">
        <v>21</v>
      </c>
      <c r="T65" s="85">
        <f>+E65+I65+M65+Q65</f>
        <v>23000</v>
      </c>
      <c r="U65" s="86"/>
    </row>
    <row r="66" spans="1:21" s="14" customFormat="1" ht="6.75" customHeight="1" x14ac:dyDescent="0.2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">
      <c r="C67" s="84" t="s">
        <v>13</v>
      </c>
      <c r="D67" s="97"/>
      <c r="E67" s="85">
        <f>+E11+E22+E28+E37+E43+E65+E50+E55+E60</f>
        <v>56087</v>
      </c>
      <c r="F67" s="87">
        <f>+F6+F12+F23+F29+F38+F61+F44+F51+F56</f>
        <v>16</v>
      </c>
      <c r="G67" s="84" t="s">
        <v>13</v>
      </c>
      <c r="H67" s="97"/>
      <c r="I67" s="85">
        <f>+I11+I22+I28+I37+I43+I65+I50+I55+I60</f>
        <v>52450</v>
      </c>
      <c r="J67" s="87">
        <f>+J6+J12+J23+J29+J38+J61+J44+J51+J56</f>
        <v>10</v>
      </c>
      <c r="K67" s="84" t="s">
        <v>13</v>
      </c>
      <c r="L67" s="97"/>
      <c r="M67" s="85">
        <f>+M11+M22+M28+M37+M43+M65+M50+M55+M60</f>
        <v>5000</v>
      </c>
      <c r="N67" s="87">
        <f>+N6+N12+N23+N29+N38+N61+N44+N51+N56</f>
        <v>1</v>
      </c>
      <c r="O67" s="84" t="s">
        <v>13</v>
      </c>
      <c r="P67" s="97"/>
      <c r="Q67" s="85">
        <f>+Q11+Q22+Q28+Q37+Q43+Q65+Q50+Q55+Q60</f>
        <v>7800</v>
      </c>
      <c r="R67" s="87">
        <f>+R6+R12+R23+R29+R38+R61+R44+R51+R56</f>
        <v>2</v>
      </c>
      <c r="S67" s="84" t="s">
        <v>13</v>
      </c>
      <c r="T67" s="85">
        <f>+T11+T22+T28+T37+T43+T65+T50+T55+T60</f>
        <v>121337</v>
      </c>
      <c r="U67" s="87">
        <f>+U6+U12+U23+U29+U38+U61+U44+U51+U56</f>
        <v>29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2.8867187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10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18,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">
        <v>52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3">
      <c r="A10" s="59"/>
      <c r="B10" s="59"/>
      <c r="C10" s="96" t="s">
        <v>15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15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">
      <c r="A12" s="51"/>
      <c r="B12" s="51"/>
      <c r="C12" s="73" t="s">
        <v>11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23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5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5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5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3">
      <c r="A22" s="59"/>
      <c r="B22" s="59"/>
      <c r="C22" s="96" t="s">
        <v>15</v>
      </c>
      <c r="D22" s="74"/>
      <c r="E22" s="95">
        <f>SUM(E14:E21)</f>
        <v>0</v>
      </c>
      <c r="F22" s="74"/>
      <c r="G22" s="75"/>
      <c r="H22" s="58"/>
      <c r="I22" s="96" t="s">
        <v>15</v>
      </c>
      <c r="J22" s="74"/>
      <c r="K22" s="95">
        <f>SUM(K15:K21)</f>
        <v>0</v>
      </c>
      <c r="L22" s="74"/>
      <c r="M22" s="75"/>
    </row>
    <row r="23" spans="1:13" ht="15" customHeight="1" x14ac:dyDescent="0.2">
      <c r="A23" s="59"/>
      <c r="B23" s="59"/>
      <c r="C23" s="60"/>
      <c r="D23" s="61"/>
      <c r="E23" s="60"/>
      <c r="F23" s="61"/>
      <c r="G23" s="60"/>
    </row>
    <row r="24" spans="1:13" ht="15" customHeight="1" x14ac:dyDescent="0.2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5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3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3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3">
      <c r="A28" s="59"/>
      <c r="B28" s="59"/>
      <c r="C28" s="96" t="s">
        <v>15</v>
      </c>
      <c r="D28" s="74"/>
      <c r="E28" s="95">
        <f>SUM(E26:E27)</f>
        <v>0</v>
      </c>
      <c r="F28" s="74"/>
      <c r="G28" s="75"/>
      <c r="H28" s="58"/>
      <c r="I28" s="96" t="s">
        <v>15</v>
      </c>
      <c r="J28" s="74"/>
      <c r="K28" s="95">
        <f>SUM(K26:K27)</f>
        <v>0</v>
      </c>
      <c r="L28" s="74"/>
      <c r="M28" s="75"/>
    </row>
    <row r="29" spans="1:13" ht="15" customHeight="1" x14ac:dyDescent="0.3">
      <c r="A29" s="59"/>
      <c r="B29" s="59"/>
      <c r="C29" s="28"/>
      <c r="E29" s="28"/>
      <c r="G29" s="28"/>
      <c r="H29" s="58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  <c r="I31" s="96" t="s">
        <v>16</v>
      </c>
      <c r="J31" s="74"/>
      <c r="K31" s="95">
        <f>+E10+E22+E28+K11+K22+K28</f>
        <v>0</v>
      </c>
      <c r="L31" s="74"/>
      <c r="M31" s="103"/>
    </row>
    <row r="32" spans="1:13" ht="15" customHeight="1" x14ac:dyDescent="0.3">
      <c r="A32" s="59"/>
      <c r="B32" s="59"/>
      <c r="C32" s="28"/>
      <c r="E32" s="28"/>
      <c r="G32" s="28"/>
      <c r="H32" s="58"/>
    </row>
    <row r="33" spans="1:14" ht="15" customHeight="1" x14ac:dyDescent="0.3">
      <c r="A33" s="59"/>
      <c r="B33" s="59"/>
      <c r="C33" s="28"/>
      <c r="E33" s="28"/>
      <c r="G33" s="28"/>
      <c r="H33" s="58"/>
    </row>
    <row r="34" spans="1:14" ht="15" customHeight="1" x14ac:dyDescent="0.3">
      <c r="A34" s="59"/>
      <c r="B34" s="59"/>
      <c r="C34" s="70" t="str">
        <f ca="1">CELL("filename")</f>
        <v xml:space="preserve">O:\Fin_Ops\Finrpt\Global\Management Summaries\2001\1Q 2001\Hot List\[Global Hot List 0118.xls]Hotlist - Identified </v>
      </c>
      <c r="E34" s="28"/>
      <c r="G34" s="28"/>
      <c r="H34" s="58"/>
    </row>
    <row r="35" spans="1:14" ht="15" customHeight="1" x14ac:dyDescent="0.2">
      <c r="A35" s="59"/>
      <c r="B35" s="59"/>
      <c r="C35" s="70">
        <f ca="1">NOW()</f>
        <v>36910.649979513888</v>
      </c>
      <c r="E35" s="28"/>
      <c r="G35" s="28"/>
      <c r="N35" s="52"/>
    </row>
    <row r="36" spans="1:14" ht="15" customHeight="1" x14ac:dyDescent="0.2">
      <c r="A36" s="59"/>
      <c r="B36" s="59"/>
      <c r="E36" s="28"/>
      <c r="G36" s="28"/>
    </row>
    <row r="37" spans="1:14" ht="15" customHeight="1" x14ac:dyDescent="0.2">
      <c r="A37" s="59"/>
      <c r="B37" s="59"/>
      <c r="E37" s="28"/>
      <c r="G37" s="28"/>
    </row>
    <row r="38" spans="1:14" ht="15" customHeight="1" x14ac:dyDescent="0.2">
      <c r="A38" s="59"/>
      <c r="B38" s="59"/>
      <c r="E38" s="28"/>
      <c r="G38" s="28"/>
      <c r="N38" s="67"/>
    </row>
    <row r="39" spans="1:14" ht="15" customHeight="1" x14ac:dyDescent="0.2">
      <c r="A39" s="59"/>
      <c r="B39" s="59"/>
      <c r="E39" s="28"/>
      <c r="G39" s="28"/>
      <c r="N39" s="52"/>
    </row>
    <row r="40" spans="1:14" ht="15" customHeight="1" x14ac:dyDescent="0.2">
      <c r="A40" s="59"/>
      <c r="B40" s="59"/>
      <c r="N40" s="52"/>
    </row>
    <row r="41" spans="1:14" ht="15" customHeight="1" x14ac:dyDescent="0.2">
      <c r="A41" s="59"/>
      <c r="B41" s="59"/>
      <c r="N41" s="52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9"/>
      <c r="B44" s="59"/>
    </row>
    <row r="45" spans="1:14" ht="15" customHeight="1" x14ac:dyDescent="0.2">
      <c r="A45" s="59"/>
      <c r="B45" s="59"/>
    </row>
    <row r="46" spans="1:14" ht="15" customHeight="1" x14ac:dyDescent="0.2">
      <c r="A46" s="51"/>
      <c r="B46" s="51"/>
    </row>
    <row r="47" spans="1:14" ht="15" customHeight="1" x14ac:dyDescent="0.2">
      <c r="A47" s="59"/>
      <c r="B47" s="59"/>
      <c r="N47" s="52"/>
    </row>
    <row r="48" spans="1:14" ht="15" customHeight="1" x14ac:dyDescent="0.2">
      <c r="A48" s="59"/>
      <c r="B48" s="59"/>
      <c r="H48" s="52"/>
    </row>
    <row r="49" spans="1:14" ht="15" customHeight="1" x14ac:dyDescent="0.2">
      <c r="A49" s="59"/>
      <c r="B49" s="59"/>
      <c r="H49" s="52"/>
    </row>
    <row r="50" spans="1:14" ht="15" customHeight="1" x14ac:dyDescent="0.2">
      <c r="A50" s="59"/>
      <c r="B50" s="59"/>
      <c r="H50" s="52"/>
      <c r="N50" s="67"/>
    </row>
    <row r="51" spans="1:14" ht="15" customHeight="1" x14ac:dyDescent="0.2">
      <c r="A51" s="59"/>
      <c r="B51" s="59"/>
      <c r="N51" s="67"/>
    </row>
    <row r="52" spans="1:14" ht="15" customHeight="1" x14ac:dyDescent="0.2">
      <c r="A52" s="59"/>
      <c r="B52" s="59"/>
    </row>
    <row r="53" spans="1:14" ht="15" customHeight="1" x14ac:dyDescent="0.2">
      <c r="A53" s="59"/>
      <c r="B53" s="59"/>
    </row>
    <row r="54" spans="1:14" ht="15" customHeight="1" x14ac:dyDescent="0.2">
      <c r="A54" s="59"/>
      <c r="B54" s="59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1"/>
      <c r="B58" s="51"/>
    </row>
    <row r="59" spans="1:14" ht="15" customHeight="1" x14ac:dyDescent="0.2">
      <c r="A59" s="51"/>
      <c r="B59" s="51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9"/>
      <c r="B63" s="59"/>
    </row>
    <row r="64" spans="1:14" ht="15" customHeight="1" x14ac:dyDescent="0.2">
      <c r="A64" s="59"/>
      <c r="B64" s="59"/>
    </row>
    <row r="65" spans="1:14" ht="15" customHeight="1" x14ac:dyDescent="0.2">
      <c r="A65" s="51"/>
      <c r="B65" s="51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  <c r="N75" s="71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>
      <c r="A90" s="59"/>
      <c r="B90" s="59"/>
    </row>
    <row r="91" spans="1:2" ht="15" customHeight="1" x14ac:dyDescent="0.2">
      <c r="A91" s="59"/>
      <c r="B91" s="59"/>
    </row>
    <row r="92" spans="1:2" ht="15" customHeight="1" x14ac:dyDescent="0.2">
      <c r="A92" s="71"/>
      <c r="B92" s="71"/>
    </row>
    <row r="93" spans="1:2" ht="15" customHeight="1" x14ac:dyDescent="0.2">
      <c r="A93" s="71"/>
      <c r="B93" s="71"/>
    </row>
    <row r="94" spans="1:2" x14ac:dyDescent="0.2">
      <c r="A94" s="71"/>
      <c r="B94" s="71"/>
    </row>
    <row r="95" spans="1:2" x14ac:dyDescent="0.2">
      <c r="A95" s="71"/>
      <c r="B95" s="71"/>
    </row>
    <row r="96" spans="1:2" x14ac:dyDescent="0.2">
      <c r="A96" s="71"/>
      <c r="B96" s="71"/>
    </row>
    <row r="97" spans="1:2" x14ac:dyDescent="0.2">
      <c r="A97" s="71"/>
      <c r="B97" s="71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2001-01-19T16:35:44Z</cp:lastPrinted>
  <dcterms:created xsi:type="dcterms:W3CDTF">1999-10-18T12:36:30Z</dcterms:created>
  <dcterms:modified xsi:type="dcterms:W3CDTF">2023-09-10T15:23:36Z</dcterms:modified>
</cp:coreProperties>
</file>