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'!$A$1:$U$70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4" i="21"/>
  <c r="I24" i="21"/>
  <c r="M24" i="21"/>
  <c r="Q24" i="21"/>
  <c r="T24" i="21"/>
  <c r="F25" i="21"/>
  <c r="J25" i="21"/>
  <c r="N25" i="21"/>
  <c r="R25" i="21"/>
  <c r="U25" i="21"/>
  <c r="E30" i="21"/>
  <c r="I30" i="21"/>
  <c r="M30" i="21"/>
  <c r="Q30" i="21"/>
  <c r="T30" i="21"/>
  <c r="F31" i="21"/>
  <c r="J31" i="21"/>
  <c r="N31" i="21"/>
  <c r="R31" i="21"/>
  <c r="U31" i="21"/>
  <c r="E38" i="21"/>
  <c r="I38" i="21"/>
  <c r="M38" i="21"/>
  <c r="Q38" i="21"/>
  <c r="T38" i="21"/>
  <c r="F39" i="21"/>
  <c r="J39" i="21"/>
  <c r="N39" i="21"/>
  <c r="R39" i="21"/>
  <c r="U39" i="21"/>
  <c r="E44" i="21"/>
  <c r="I44" i="21"/>
  <c r="M44" i="21"/>
  <c r="Q44" i="21"/>
  <c r="T44" i="21"/>
  <c r="F45" i="21"/>
  <c r="J45" i="21"/>
  <c r="N45" i="21"/>
  <c r="R45" i="21"/>
  <c r="U45" i="21"/>
  <c r="E51" i="21"/>
  <c r="I51" i="21"/>
  <c r="M51" i="21"/>
  <c r="Q51" i="21"/>
  <c r="T51" i="21"/>
  <c r="F52" i="21"/>
  <c r="J52" i="21"/>
  <c r="N52" i="21"/>
  <c r="R52" i="21"/>
  <c r="U52" i="21"/>
  <c r="E56" i="21"/>
  <c r="I56" i="21"/>
  <c r="M56" i="21"/>
  <c r="Q56" i="21"/>
  <c r="T56" i="21"/>
  <c r="F57" i="21"/>
  <c r="J57" i="21"/>
  <c r="N57" i="21"/>
  <c r="R57" i="21"/>
  <c r="U57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E68" i="21"/>
  <c r="F68" i="21"/>
  <c r="I68" i="21"/>
  <c r="J68" i="21"/>
  <c r="M68" i="21"/>
  <c r="N68" i="21"/>
  <c r="Q68" i="21"/>
  <c r="R68" i="21"/>
  <c r="T68" i="21"/>
  <c r="U68" i="21"/>
</calcChain>
</file>

<file path=xl/sharedStrings.xml><?xml version="1.0" encoding="utf-8"?>
<sst xmlns="http://schemas.openxmlformats.org/spreadsheetml/2006/main" count="202" uniqueCount="62">
  <si>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</si>
  <si>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</si>
  <si>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</si>
  <si>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</si>
  <si>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</si>
  <si>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</si>
  <si>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</si>
  <si>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</si>
  <si>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</si>
  <si>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</si>
  <si>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</si>
  <si>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</si>
  <si>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Cline-Panther</t>
  </si>
  <si>
    <t>RR Marketing JV - USA</t>
  </si>
  <si>
    <t>Second Quarter 2001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</si>
  <si>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</si>
  <si>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</si>
  <si>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</si>
  <si>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</si>
  <si>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</si>
  <si>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</si>
  <si>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</si>
  <si>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</si>
  <si>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</si>
  <si>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</si>
  <si>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</si>
  <si>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</si>
  <si>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</si>
  <si>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</si>
  <si>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</si>
  <si>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</si>
  <si>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</si>
  <si>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</si>
  <si>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</si>
  <si>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Project Mensa</t>
  </si>
  <si>
    <t>Third Quarter 2001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</si>
  <si>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</si>
  <si>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</si>
  <si>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</si>
  <si>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</si>
  <si>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</si>
  <si>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</si>
  <si>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</si>
  <si>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</si>
  <si>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</si>
  <si>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</si>
  <si>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</si>
  <si>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</si>
  <si>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</si>
  <si>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</si>
  <si>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</si>
  <si>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</si>
  <si>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</si>
  <si>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</si>
  <si>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</si>
  <si>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%</t>
  </si>
  <si>
    <t>BP</t>
  </si>
  <si>
    <t>Turbo Park</t>
  </si>
  <si>
    <t>Envera</t>
  </si>
  <si>
    <t>Idaho Power</t>
  </si>
  <si>
    <t>Results based on activity through November 9, 2000</t>
  </si>
  <si>
    <t>Caxton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</si>
</sst>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551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8"/>
  <sheetViews>
    <sheetView tabSelected="1" zoomScale="80" zoomScaleNormal="75" workbookViewId="0">
      <pane ySplit="5" topLeftCell="A7" activePane="bottomLeft" state="frozen"/>
      <selection activeCell="G14" sqref="G14"/>
      <selection pane="bottomLeft" activeCell="I17" sqref="I17"/>
    </sheetView>
  </sheetViews>
  <sheetFormatPr defaultColWidth="9.109375" defaultRowHeight="10.199999999999999" x14ac:dyDescent="0.2"/>
  <cols>
    <col min="1" max="2" width="2.6640625" style="5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0.88671875" style="1" bestFit="1" customWidth="1"/>
    <col min="21" max="21" width="6.5546875" style="1" customWidth="1"/>
    <col min="22" max="16384" width="9.109375" style="1"/>
  </cols>
  <sheetData>
    <row r="1" spans="1:21" ht="9.75" customHeight="1" x14ac:dyDescent="0.2">
      <c r="B1" s="6"/>
      <c r="S1" s="6"/>
      <c r="T1" s="6"/>
      <c r="U1" s="5"/>
    </row>
    <row r="2" spans="1:21" s="10" customFormat="1" ht="27" customHeight="1" x14ac:dyDescent="0.5">
      <c r="A2" s="7" t="s">
        <v>19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5</v>
      </c>
    </row>
    <row r="3" spans="1:21" s="11" customFormat="1" ht="15.75" customHeight="1" x14ac:dyDescent="0.25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60</v>
      </c>
    </row>
    <row r="4" spans="1:21" s="11" customFormat="1" ht="15" customHeight="1" x14ac:dyDescent="0.25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3.8" x14ac:dyDescent="0.2">
      <c r="C5" s="25" t="s">
        <v>1</v>
      </c>
      <c r="D5" s="26"/>
      <c r="E5" s="26"/>
      <c r="F5" s="27"/>
      <c r="G5" s="25" t="s">
        <v>2</v>
      </c>
      <c r="H5" s="26"/>
      <c r="I5" s="26"/>
      <c r="J5" s="27"/>
      <c r="K5" s="25" t="s">
        <v>14</v>
      </c>
      <c r="L5" s="26"/>
      <c r="M5" s="26"/>
      <c r="N5" s="27"/>
      <c r="O5" s="25" t="s">
        <v>35</v>
      </c>
      <c r="P5" s="26"/>
      <c r="Q5" s="26"/>
      <c r="R5" s="27"/>
      <c r="S5" s="25" t="s">
        <v>31</v>
      </c>
      <c r="T5" s="26"/>
      <c r="U5" s="24"/>
    </row>
    <row r="6" spans="1:21" ht="14.4" thickBot="1" x14ac:dyDescent="0.4">
      <c r="A6" s="100"/>
      <c r="B6" s="103" t="s">
        <v>28</v>
      </c>
      <c r="C6" s="17" t="s">
        <v>3</v>
      </c>
      <c r="D6" s="18" t="s">
        <v>55</v>
      </c>
      <c r="E6" s="18" t="s">
        <v>4</v>
      </c>
      <c r="F6" s="19">
        <f>COUNTA(C7:C10)</f>
        <v>3</v>
      </c>
      <c r="G6" s="17" t="s">
        <v>3</v>
      </c>
      <c r="H6" s="18" t="s">
        <v>55</v>
      </c>
      <c r="I6" s="18" t="s">
        <v>4</v>
      </c>
      <c r="J6" s="19">
        <f>COUNTA(G7:G10)</f>
        <v>2</v>
      </c>
      <c r="K6" s="17" t="s">
        <v>3</v>
      </c>
      <c r="L6" s="18" t="s">
        <v>55</v>
      </c>
      <c r="M6" s="18" t="s">
        <v>4</v>
      </c>
      <c r="N6" s="19">
        <f>COUNTA(K7:K10)</f>
        <v>1</v>
      </c>
      <c r="O6" s="17" t="s">
        <v>3</v>
      </c>
      <c r="P6" s="18" t="s">
        <v>55</v>
      </c>
      <c r="Q6" s="18" t="s">
        <v>4</v>
      </c>
      <c r="R6" s="19">
        <f>COUNTA(O7:O10)</f>
        <v>1</v>
      </c>
      <c r="S6" s="17"/>
      <c r="T6" s="18"/>
      <c r="U6" s="19">
        <f>+F6+J6+N6+R6</f>
        <v>7</v>
      </c>
    </row>
    <row r="7" spans="1:21" ht="13.2" x14ac:dyDescent="0.3">
      <c r="A7" s="101"/>
      <c r="B7" s="104"/>
      <c r="C7" s="90" t="s">
        <v>56</v>
      </c>
      <c r="D7" s="99">
        <v>0.4</v>
      </c>
      <c r="E7" s="22">
        <v>5000</v>
      </c>
      <c r="F7" s="91"/>
      <c r="G7" s="90" t="s">
        <v>41</v>
      </c>
      <c r="H7" s="99">
        <v>0.5</v>
      </c>
      <c r="I7" s="22">
        <v>900</v>
      </c>
      <c r="J7" s="91"/>
      <c r="K7" s="90" t="s">
        <v>42</v>
      </c>
      <c r="L7" s="99">
        <v>0.5</v>
      </c>
      <c r="M7" s="22">
        <v>2000</v>
      </c>
      <c r="N7" s="91"/>
      <c r="O7" s="90" t="s">
        <v>43</v>
      </c>
      <c r="P7" s="99">
        <v>0.3</v>
      </c>
      <c r="Q7" s="22">
        <v>2800</v>
      </c>
      <c r="R7" s="91"/>
      <c r="S7" s="90"/>
      <c r="T7" s="15"/>
      <c r="U7" s="3"/>
    </row>
    <row r="8" spans="1:21" ht="13.2" x14ac:dyDescent="0.3">
      <c r="A8" s="101"/>
      <c r="B8" s="104"/>
      <c r="C8" s="90" t="s">
        <v>39</v>
      </c>
      <c r="D8" s="99">
        <v>0.65</v>
      </c>
      <c r="E8" s="22">
        <v>3000</v>
      </c>
      <c r="F8" s="91"/>
      <c r="G8" s="90" t="s">
        <v>40</v>
      </c>
      <c r="H8" s="99">
        <v>0.6</v>
      </c>
      <c r="I8" s="22">
        <v>500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2" x14ac:dyDescent="0.3">
      <c r="A9" s="101"/>
      <c r="B9" s="104"/>
      <c r="C9" s="90" t="s">
        <v>58</v>
      </c>
      <c r="D9" s="99">
        <v>0.7</v>
      </c>
      <c r="E9" s="22">
        <v>2000</v>
      </c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2" x14ac:dyDescent="0.3">
      <c r="A10" s="101"/>
      <c r="B10" s="104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">
      <c r="A11" s="102"/>
      <c r="B11" s="105"/>
      <c r="C11" s="84" t="s">
        <v>24</v>
      </c>
      <c r="D11" s="97"/>
      <c r="E11" s="85">
        <f>SUM(E7:E10)</f>
        <v>10000</v>
      </c>
      <c r="F11" s="86"/>
      <c r="G11" s="84" t="s">
        <v>24</v>
      </c>
      <c r="H11" s="97"/>
      <c r="I11" s="85">
        <f>SUM(I7:I10)</f>
        <v>1400</v>
      </c>
      <c r="J11" s="86"/>
      <c r="K11" s="84" t="s">
        <v>24</v>
      </c>
      <c r="L11" s="97"/>
      <c r="M11" s="85">
        <f>SUM(M7:M10)</f>
        <v>2000</v>
      </c>
      <c r="N11" s="86"/>
      <c r="O11" s="84" t="s">
        <v>24</v>
      </c>
      <c r="P11" s="97"/>
      <c r="Q11" s="85">
        <f>SUM(Q7:Q10)</f>
        <v>2800</v>
      </c>
      <c r="R11" s="86"/>
      <c r="S11" s="84" t="s">
        <v>31</v>
      </c>
      <c r="T11" s="85">
        <f>+E11+I11+M11+Q11</f>
        <v>16200</v>
      </c>
      <c r="U11" s="86"/>
    </row>
    <row r="12" spans="1:21" ht="14.4" thickBot="1" x14ac:dyDescent="0.4">
      <c r="A12" s="100" t="s">
        <v>7</v>
      </c>
      <c r="B12" s="103" t="s">
        <v>8</v>
      </c>
      <c r="C12" s="17" t="s">
        <v>3</v>
      </c>
      <c r="D12" s="18"/>
      <c r="E12" s="18" t="s">
        <v>4</v>
      </c>
      <c r="F12" s="19">
        <f>COUNTA(C13:C23)</f>
        <v>10</v>
      </c>
      <c r="G12" s="17" t="s">
        <v>3</v>
      </c>
      <c r="H12" s="18"/>
      <c r="I12" s="18" t="s">
        <v>4</v>
      </c>
      <c r="J12" s="19">
        <f>COUNTA(G13:G23)</f>
        <v>3</v>
      </c>
      <c r="K12" s="17" t="s">
        <v>3</v>
      </c>
      <c r="L12" s="18"/>
      <c r="M12" s="18" t="s">
        <v>4</v>
      </c>
      <c r="N12" s="19">
        <f>COUNTA(K13:K23)</f>
        <v>0</v>
      </c>
      <c r="O12" s="17" t="s">
        <v>3</v>
      </c>
      <c r="P12" s="18"/>
      <c r="Q12" s="18" t="s">
        <v>4</v>
      </c>
      <c r="R12" s="19">
        <f>COUNTA(O13:O23)</f>
        <v>0</v>
      </c>
      <c r="S12" s="17"/>
      <c r="T12" s="18"/>
      <c r="U12" s="19">
        <f>+F12+J12+N12+R12</f>
        <v>13</v>
      </c>
    </row>
    <row r="13" spans="1:21" ht="13.2" x14ac:dyDescent="0.3">
      <c r="A13" s="106"/>
      <c r="B13" s="108"/>
      <c r="C13" s="88" t="s">
        <v>23</v>
      </c>
      <c r="D13" s="99">
        <v>0.75</v>
      </c>
      <c r="E13" s="22">
        <v>25000</v>
      </c>
      <c r="F13" s="3"/>
      <c r="G13" s="88" t="s">
        <v>6</v>
      </c>
      <c r="H13" s="99"/>
      <c r="I13" s="22">
        <v>5000</v>
      </c>
      <c r="J13" s="3"/>
      <c r="K13" s="90"/>
      <c r="L13" s="99"/>
      <c r="M13" s="22"/>
      <c r="N13" s="3"/>
      <c r="O13" s="90"/>
      <c r="P13" s="99"/>
      <c r="Q13" s="22"/>
      <c r="R13" s="3"/>
      <c r="S13" s="90"/>
      <c r="T13" s="22"/>
      <c r="U13" s="91"/>
    </row>
    <row r="14" spans="1:21" ht="13.2" x14ac:dyDescent="0.3">
      <c r="A14" s="106"/>
      <c r="B14" s="108"/>
      <c r="C14" s="88" t="s">
        <v>12</v>
      </c>
      <c r="D14" s="99">
        <v>0.95</v>
      </c>
      <c r="E14" s="22">
        <v>7000</v>
      </c>
      <c r="F14" s="3"/>
      <c r="G14" s="90" t="s">
        <v>17</v>
      </c>
      <c r="H14" s="99">
        <v>0.7</v>
      </c>
      <c r="I14" s="22">
        <v>1000</v>
      </c>
      <c r="J14" s="3"/>
      <c r="K14" s="88"/>
      <c r="L14" s="99"/>
      <c r="M14" s="22"/>
      <c r="N14" s="3"/>
      <c r="O14" s="88"/>
      <c r="P14" s="99"/>
      <c r="Q14" s="22"/>
      <c r="R14" s="3"/>
      <c r="S14" s="90"/>
      <c r="T14" s="22"/>
      <c r="U14" s="91"/>
    </row>
    <row r="15" spans="1:21" ht="13.2" x14ac:dyDescent="0.3">
      <c r="A15" s="106"/>
      <c r="B15" s="108"/>
      <c r="C15" s="88" t="s">
        <v>10</v>
      </c>
      <c r="D15" s="99">
        <v>0.7</v>
      </c>
      <c r="E15" s="22">
        <v>5000</v>
      </c>
      <c r="F15" s="3"/>
      <c r="G15" s="90" t="s">
        <v>13</v>
      </c>
      <c r="H15" s="99"/>
      <c r="I15" s="22">
        <v>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2"/>
    </row>
    <row r="16" spans="1:21" ht="13.2" x14ac:dyDescent="0.3">
      <c r="A16" s="106"/>
      <c r="B16" s="108"/>
      <c r="C16" s="88" t="s">
        <v>9</v>
      </c>
      <c r="D16" s="99">
        <v>0.95</v>
      </c>
      <c r="E16" s="89">
        <v>5000</v>
      </c>
      <c r="F16" s="3"/>
      <c r="G16" s="90"/>
      <c r="H16" s="99"/>
      <c r="I16" s="22"/>
      <c r="J16" s="3"/>
      <c r="K16" s="90"/>
      <c r="L16" s="99"/>
      <c r="M16" s="22"/>
      <c r="N16" s="3"/>
      <c r="O16" s="90"/>
      <c r="P16" s="99"/>
      <c r="Q16" s="22"/>
      <c r="R16" s="3"/>
      <c r="S16" s="90"/>
      <c r="T16" s="22"/>
      <c r="U16" s="92"/>
    </row>
    <row r="17" spans="1:21" ht="13.2" x14ac:dyDescent="0.3">
      <c r="A17" s="106"/>
      <c r="B17" s="108"/>
      <c r="C17" s="88" t="s">
        <v>16</v>
      </c>
      <c r="D17" s="99">
        <v>0.9</v>
      </c>
      <c r="E17" s="22">
        <v>1000</v>
      </c>
      <c r="F17" s="3"/>
      <c r="G17" s="90"/>
      <c r="H17" s="99"/>
      <c r="I17" s="22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1"/>
    </row>
    <row r="18" spans="1:21" ht="13.2" x14ac:dyDescent="0.3">
      <c r="A18" s="106"/>
      <c r="B18" s="108"/>
      <c r="C18" s="88" t="s">
        <v>37</v>
      </c>
      <c r="D18" s="99">
        <v>0.75</v>
      </c>
      <c r="E18" s="89">
        <v>500</v>
      </c>
      <c r="F18" s="3"/>
      <c r="G18" s="90"/>
      <c r="H18" s="99"/>
      <c r="I18" s="22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2" x14ac:dyDescent="0.3">
      <c r="A19" s="106"/>
      <c r="B19" s="108"/>
      <c r="C19" s="90" t="s">
        <v>38</v>
      </c>
      <c r="D19" s="99">
        <v>0.9</v>
      </c>
      <c r="E19" s="22">
        <v>500</v>
      </c>
      <c r="F19" s="3"/>
      <c r="G19" s="88"/>
      <c r="H19" s="99"/>
      <c r="I19" s="22"/>
      <c r="J19" s="3"/>
      <c r="K19" s="90"/>
      <c r="L19" s="99"/>
      <c r="M19" s="22"/>
      <c r="N19" s="3"/>
      <c r="O19" s="90"/>
      <c r="P19" s="99"/>
      <c r="Q19" s="22"/>
      <c r="R19" s="3"/>
      <c r="S19" s="93"/>
      <c r="T19" s="22"/>
      <c r="U19" s="91"/>
    </row>
    <row r="20" spans="1:21" ht="13.2" x14ac:dyDescent="0.3">
      <c r="A20" s="106"/>
      <c r="B20" s="108"/>
      <c r="C20" s="88" t="s">
        <v>0</v>
      </c>
      <c r="D20" s="99">
        <v>0.75</v>
      </c>
      <c r="E20" s="89">
        <v>500</v>
      </c>
      <c r="F20" s="3"/>
      <c r="G20" s="88"/>
      <c r="H20" s="99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3"/>
      <c r="T20" s="22"/>
      <c r="U20" s="91"/>
    </row>
    <row r="21" spans="1:21" ht="13.2" x14ac:dyDescent="0.3">
      <c r="A21" s="106"/>
      <c r="B21" s="108"/>
      <c r="C21" s="88" t="s">
        <v>18</v>
      </c>
      <c r="D21" s="99">
        <v>0.95</v>
      </c>
      <c r="E21" s="22">
        <v>500</v>
      </c>
      <c r="F21" s="3"/>
      <c r="G21" s="88"/>
      <c r="H21" s="99"/>
      <c r="I21" s="22"/>
      <c r="J21" s="3"/>
      <c r="K21" s="90"/>
      <c r="L21" s="99"/>
      <c r="M21" s="22"/>
      <c r="N21" s="3"/>
      <c r="O21" s="90"/>
      <c r="P21" s="99"/>
      <c r="Q21" s="22"/>
      <c r="R21" s="3"/>
      <c r="S21" s="93"/>
      <c r="T21" s="22"/>
      <c r="U21" s="91"/>
    </row>
    <row r="22" spans="1:21" ht="13.2" x14ac:dyDescent="0.3">
      <c r="A22" s="106"/>
      <c r="B22" s="108"/>
      <c r="C22" s="88" t="s">
        <v>15</v>
      </c>
      <c r="D22" s="99">
        <v>0.95</v>
      </c>
      <c r="E22" s="89">
        <v>300</v>
      </c>
      <c r="F22" s="3"/>
      <c r="G22" s="88"/>
      <c r="H22" s="99"/>
      <c r="I22" s="89"/>
      <c r="J22" s="3"/>
      <c r="K22" s="90"/>
      <c r="L22" s="99"/>
      <c r="M22" s="22"/>
      <c r="N22" s="3"/>
      <c r="O22" s="90"/>
      <c r="P22" s="99"/>
      <c r="Q22" s="22"/>
      <c r="R22" s="3"/>
      <c r="S22" s="93"/>
      <c r="T22" s="22"/>
      <c r="U22" s="91"/>
    </row>
    <row r="23" spans="1:21" ht="13.2" x14ac:dyDescent="0.3">
      <c r="A23" s="106"/>
      <c r="B23" s="108"/>
      <c r="C23" s="21"/>
      <c r="D23" s="98"/>
      <c r="E23" s="2"/>
      <c r="F23" s="3"/>
      <c r="G23" s="21"/>
      <c r="H23" s="98"/>
      <c r="I23" s="4"/>
      <c r="J23" s="3"/>
      <c r="K23" s="90"/>
      <c r="L23" s="98"/>
      <c r="M23" s="22"/>
      <c r="N23" s="3"/>
      <c r="O23" s="90"/>
      <c r="P23" s="98"/>
      <c r="Q23" s="22"/>
      <c r="R23" s="3"/>
      <c r="S23" s="93"/>
      <c r="T23" s="22"/>
      <c r="U23" s="91"/>
    </row>
    <row r="24" spans="1:21" x14ac:dyDescent="0.2">
      <c r="A24" s="107"/>
      <c r="B24" s="109"/>
      <c r="C24" s="84" t="s">
        <v>24</v>
      </c>
      <c r="D24" s="97"/>
      <c r="E24" s="85">
        <f>SUM(E13:E23)</f>
        <v>45300</v>
      </c>
      <c r="F24" s="86"/>
      <c r="G24" s="84" t="s">
        <v>24</v>
      </c>
      <c r="H24" s="97"/>
      <c r="I24" s="85">
        <f>SUM(I13:I23)</f>
        <v>6000</v>
      </c>
      <c r="J24" s="86"/>
      <c r="K24" s="84" t="s">
        <v>24</v>
      </c>
      <c r="L24" s="97"/>
      <c r="M24" s="85">
        <f>SUM(M21:M23)</f>
        <v>0</v>
      </c>
      <c r="N24" s="86"/>
      <c r="O24" s="84" t="s">
        <v>24</v>
      </c>
      <c r="P24" s="97"/>
      <c r="Q24" s="85">
        <f>SUM(Q13:Q23)</f>
        <v>0</v>
      </c>
      <c r="R24" s="86"/>
      <c r="S24" s="84" t="s">
        <v>31</v>
      </c>
      <c r="T24" s="85">
        <f>+E24+I24+M24+Q24</f>
        <v>51300</v>
      </c>
      <c r="U24" s="86"/>
    </row>
    <row r="25" spans="1:21" ht="14.4" thickBot="1" x14ac:dyDescent="0.4">
      <c r="A25" s="100"/>
      <c r="B25" s="103" t="s">
        <v>29</v>
      </c>
      <c r="C25" s="17" t="s">
        <v>3</v>
      </c>
      <c r="D25" s="18"/>
      <c r="E25" s="18" t="s">
        <v>4</v>
      </c>
      <c r="F25" s="19">
        <f>COUNTA(C26:C29)</f>
        <v>0</v>
      </c>
      <c r="G25" s="17" t="s">
        <v>3</v>
      </c>
      <c r="H25" s="18"/>
      <c r="I25" s="18" t="s">
        <v>4</v>
      </c>
      <c r="J25" s="19">
        <f>COUNTA(G26:G29)</f>
        <v>1</v>
      </c>
      <c r="K25" s="17" t="s">
        <v>3</v>
      </c>
      <c r="L25" s="18"/>
      <c r="M25" s="18" t="s">
        <v>4</v>
      </c>
      <c r="N25" s="19">
        <f>COUNTA(K26:K29)</f>
        <v>0</v>
      </c>
      <c r="O25" s="17" t="s">
        <v>3</v>
      </c>
      <c r="P25" s="18"/>
      <c r="Q25" s="18" t="s">
        <v>4</v>
      </c>
      <c r="R25" s="19">
        <f>COUNTA(O26:O29)</f>
        <v>0</v>
      </c>
      <c r="S25" s="17"/>
      <c r="T25" s="18"/>
      <c r="U25" s="19">
        <f>+F25+J25+N25+R25</f>
        <v>1</v>
      </c>
    </row>
    <row r="26" spans="1:21" ht="13.2" x14ac:dyDescent="0.3">
      <c r="A26" s="101"/>
      <c r="B26" s="104"/>
      <c r="C26" s="90"/>
      <c r="D26" s="99"/>
      <c r="E26" s="22"/>
      <c r="F26" s="91"/>
      <c r="G26" s="90" t="s">
        <v>52</v>
      </c>
      <c r="H26" s="99">
        <v>0.25</v>
      </c>
      <c r="I26" s="22">
        <v>30000</v>
      </c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2" x14ac:dyDescent="0.3">
      <c r="A27" s="101"/>
      <c r="B27" s="104"/>
      <c r="C27" s="90"/>
      <c r="D27" s="99"/>
      <c r="E27" s="22"/>
      <c r="F27" s="91"/>
      <c r="G27" s="90"/>
      <c r="H27" s="99"/>
      <c r="I27" s="22"/>
      <c r="J27" s="91"/>
      <c r="K27" s="90"/>
      <c r="L27" s="99"/>
      <c r="M27" s="22"/>
      <c r="N27" s="91"/>
      <c r="O27" s="90"/>
      <c r="P27" s="99"/>
      <c r="Q27" s="22"/>
      <c r="R27" s="91"/>
      <c r="S27" s="90"/>
      <c r="T27" s="15"/>
      <c r="U27" s="3"/>
    </row>
    <row r="28" spans="1:21" ht="13.2" x14ac:dyDescent="0.3">
      <c r="A28" s="101"/>
      <c r="B28" s="104"/>
      <c r="C28" s="90"/>
      <c r="D28" s="99"/>
      <c r="E28" s="22"/>
      <c r="F28" s="91"/>
      <c r="G28" s="90"/>
      <c r="H28" s="99"/>
      <c r="I28" s="22"/>
      <c r="J28" s="91"/>
      <c r="K28" s="90"/>
      <c r="L28" s="99"/>
      <c r="M28" s="22"/>
      <c r="N28" s="91"/>
      <c r="O28" s="90"/>
      <c r="P28" s="99"/>
      <c r="Q28" s="22"/>
      <c r="R28" s="91"/>
      <c r="S28" s="90"/>
      <c r="T28" s="15"/>
      <c r="U28" s="3"/>
    </row>
    <row r="29" spans="1:21" ht="13.2" x14ac:dyDescent="0.3">
      <c r="A29" s="101"/>
      <c r="B29" s="104"/>
      <c r="C29" s="90"/>
      <c r="D29" s="22"/>
      <c r="E29" s="22"/>
      <c r="F29" s="91"/>
      <c r="G29" s="90"/>
      <c r="H29" s="22"/>
      <c r="I29" s="22"/>
      <c r="J29" s="91"/>
      <c r="K29" s="90"/>
      <c r="L29" s="22"/>
      <c r="M29" s="22"/>
      <c r="N29" s="91"/>
      <c r="O29" s="90"/>
      <c r="P29" s="22"/>
      <c r="Q29" s="22"/>
      <c r="R29" s="91"/>
      <c r="S29" s="90"/>
      <c r="T29" s="15"/>
      <c r="U29" s="3"/>
    </row>
    <row r="30" spans="1:21" x14ac:dyDescent="0.2">
      <c r="A30" s="102"/>
      <c r="B30" s="105"/>
      <c r="C30" s="84" t="s">
        <v>24</v>
      </c>
      <c r="D30" s="97"/>
      <c r="E30" s="85">
        <f>SUM(E26:E29)</f>
        <v>0</v>
      </c>
      <c r="F30" s="86"/>
      <c r="G30" s="84" t="s">
        <v>24</v>
      </c>
      <c r="H30" s="97"/>
      <c r="I30" s="85">
        <f>SUM(I26:I29)</f>
        <v>30000</v>
      </c>
      <c r="J30" s="86"/>
      <c r="K30" s="84" t="s">
        <v>24</v>
      </c>
      <c r="L30" s="97"/>
      <c r="M30" s="85">
        <f>SUM(M26:M29)</f>
        <v>0</v>
      </c>
      <c r="N30" s="86"/>
      <c r="O30" s="84" t="s">
        <v>24</v>
      </c>
      <c r="P30" s="97"/>
      <c r="Q30" s="85">
        <f>SUM(Q26:Q29)</f>
        <v>0</v>
      </c>
      <c r="R30" s="86"/>
      <c r="S30" s="84" t="s">
        <v>31</v>
      </c>
      <c r="T30" s="85">
        <f>+E30+I30+M30+Q30</f>
        <v>30000</v>
      </c>
      <c r="U30" s="86"/>
    </row>
    <row r="31" spans="1:21" ht="14.4" thickBot="1" x14ac:dyDescent="0.4">
      <c r="A31" s="100"/>
      <c r="B31" s="103" t="s">
        <v>30</v>
      </c>
      <c r="C31" s="17" t="s">
        <v>3</v>
      </c>
      <c r="D31" s="18"/>
      <c r="E31" s="18" t="s">
        <v>4</v>
      </c>
      <c r="F31" s="19">
        <f>COUNTA(C32:C37)</f>
        <v>1</v>
      </c>
      <c r="G31" s="17" t="s">
        <v>3</v>
      </c>
      <c r="H31" s="18"/>
      <c r="I31" s="18" t="s">
        <v>4</v>
      </c>
      <c r="J31" s="19">
        <f>COUNTA(G32:G37)</f>
        <v>4</v>
      </c>
      <c r="K31" s="17" t="s">
        <v>3</v>
      </c>
      <c r="L31" s="18"/>
      <c r="M31" s="18" t="s">
        <v>4</v>
      </c>
      <c r="N31" s="19">
        <f>COUNTA(K32:K37)</f>
        <v>1</v>
      </c>
      <c r="O31" s="17" t="s">
        <v>3</v>
      </c>
      <c r="P31" s="18"/>
      <c r="Q31" s="18" t="s">
        <v>4</v>
      </c>
      <c r="R31" s="19">
        <f>COUNTA(O32:O37)</f>
        <v>0</v>
      </c>
      <c r="S31" s="17"/>
      <c r="T31" s="18"/>
      <c r="U31" s="19">
        <f>+F31+J31+N31+R31</f>
        <v>6</v>
      </c>
    </row>
    <row r="32" spans="1:21" ht="13.2" x14ac:dyDescent="0.3">
      <c r="A32" s="101"/>
      <c r="B32" s="104"/>
      <c r="C32" s="90" t="s">
        <v>44</v>
      </c>
      <c r="D32" s="99">
        <v>0.9</v>
      </c>
      <c r="E32" s="22">
        <v>500</v>
      </c>
      <c r="F32" s="91"/>
      <c r="G32" s="90" t="s">
        <v>46</v>
      </c>
      <c r="H32" s="99">
        <v>0.4</v>
      </c>
      <c r="I32" s="22">
        <v>250</v>
      </c>
      <c r="J32" s="91"/>
      <c r="K32" s="90" t="s">
        <v>59</v>
      </c>
      <c r="L32" s="99">
        <v>0.25</v>
      </c>
      <c r="M32" s="22">
        <v>200</v>
      </c>
      <c r="N32" s="91"/>
      <c r="O32" s="90"/>
      <c r="P32" s="99"/>
      <c r="Q32" s="22"/>
      <c r="R32" s="91"/>
      <c r="S32" s="90"/>
      <c r="T32" s="15"/>
      <c r="U32" s="3"/>
    </row>
    <row r="33" spans="1:21" ht="13.2" x14ac:dyDescent="0.3">
      <c r="A33" s="101"/>
      <c r="B33" s="104"/>
      <c r="C33" s="90"/>
      <c r="D33" s="99"/>
      <c r="E33" s="22"/>
      <c r="F33" s="91"/>
      <c r="G33" s="90" t="s">
        <v>50</v>
      </c>
      <c r="H33" s="99">
        <v>0.5</v>
      </c>
      <c r="I33" s="22">
        <v>100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2" x14ac:dyDescent="0.3">
      <c r="A34" s="101"/>
      <c r="B34" s="104"/>
      <c r="C34" s="90"/>
      <c r="D34" s="99"/>
      <c r="E34" s="22"/>
      <c r="F34" s="91"/>
      <c r="G34" s="90" t="s">
        <v>51</v>
      </c>
      <c r="H34" s="99">
        <v>0.3</v>
      </c>
      <c r="I34" s="22">
        <v>100</v>
      </c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2" x14ac:dyDescent="0.3">
      <c r="A35" s="101"/>
      <c r="B35" s="104"/>
      <c r="C35" s="93"/>
      <c r="D35" s="99"/>
      <c r="E35" s="22"/>
      <c r="F35" s="91"/>
      <c r="G35" s="90" t="s">
        <v>61</v>
      </c>
      <c r="H35" s="99">
        <v>0.5</v>
      </c>
      <c r="I35" s="22">
        <v>50</v>
      </c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2" x14ac:dyDescent="0.3">
      <c r="A36" s="101"/>
      <c r="B36" s="104"/>
      <c r="C36" s="90"/>
      <c r="D36" s="99"/>
      <c r="E36" s="22"/>
      <c r="F36" s="91"/>
      <c r="G36" s="90"/>
      <c r="H36" s="99"/>
      <c r="I36" s="22"/>
      <c r="J36" s="91"/>
      <c r="K36" s="90"/>
      <c r="L36" s="99"/>
      <c r="M36" s="22"/>
      <c r="N36" s="91"/>
      <c r="O36" s="90"/>
      <c r="P36" s="99"/>
      <c r="Q36" s="22"/>
      <c r="R36" s="91"/>
      <c r="S36" s="90"/>
      <c r="T36" s="15"/>
      <c r="U36" s="3"/>
    </row>
    <row r="37" spans="1:21" ht="13.2" x14ac:dyDescent="0.3">
      <c r="A37" s="101"/>
      <c r="B37" s="104"/>
      <c r="C37" s="90"/>
      <c r="D37" s="22"/>
      <c r="E37" s="22"/>
      <c r="F37" s="91"/>
      <c r="G37" s="90"/>
      <c r="H37" s="22"/>
      <c r="I37" s="22"/>
      <c r="J37" s="91"/>
      <c r="K37" s="90"/>
      <c r="L37" s="22"/>
      <c r="M37" s="22"/>
      <c r="N37" s="91"/>
      <c r="O37" s="90"/>
      <c r="P37" s="22"/>
      <c r="Q37" s="22"/>
      <c r="R37" s="91"/>
      <c r="S37" s="90"/>
      <c r="T37" s="15"/>
      <c r="U37" s="3"/>
    </row>
    <row r="38" spans="1:21" x14ac:dyDescent="0.2">
      <c r="A38" s="102"/>
      <c r="B38" s="105"/>
      <c r="C38" s="84" t="s">
        <v>24</v>
      </c>
      <c r="D38" s="97"/>
      <c r="E38" s="85">
        <f>SUM(E32:E37)</f>
        <v>500</v>
      </c>
      <c r="F38" s="86"/>
      <c r="G38" s="84" t="s">
        <v>24</v>
      </c>
      <c r="H38" s="97"/>
      <c r="I38" s="85">
        <f>SUM(I32:I37)</f>
        <v>500</v>
      </c>
      <c r="J38" s="86"/>
      <c r="K38" s="84" t="s">
        <v>24</v>
      </c>
      <c r="L38" s="97"/>
      <c r="M38" s="85">
        <f>SUM(M34:M37)</f>
        <v>0</v>
      </c>
      <c r="N38" s="86"/>
      <c r="O38" s="84" t="s">
        <v>24</v>
      </c>
      <c r="P38" s="97"/>
      <c r="Q38" s="85">
        <f>SUM(Q32:Q37)</f>
        <v>0</v>
      </c>
      <c r="R38" s="86"/>
      <c r="S38" s="84" t="s">
        <v>31</v>
      </c>
      <c r="T38" s="85">
        <f>+E38+I38+M38+Q38</f>
        <v>1000</v>
      </c>
      <c r="U38" s="86"/>
    </row>
    <row r="39" spans="1:21" ht="14.4" thickBot="1" x14ac:dyDescent="0.4">
      <c r="A39" s="100" t="s">
        <v>26</v>
      </c>
      <c r="B39" s="103" t="s">
        <v>27</v>
      </c>
      <c r="C39" s="17" t="s">
        <v>3</v>
      </c>
      <c r="D39" s="18"/>
      <c r="E39" s="18" t="s">
        <v>4</v>
      </c>
      <c r="F39" s="19">
        <f>COUNTA(C40:C43)</f>
        <v>2</v>
      </c>
      <c r="G39" s="17" t="s">
        <v>3</v>
      </c>
      <c r="H39" s="18"/>
      <c r="I39" s="18" t="s">
        <v>4</v>
      </c>
      <c r="J39" s="19">
        <f>COUNTA(G40:G43)</f>
        <v>2</v>
      </c>
      <c r="K39" s="17" t="s">
        <v>3</v>
      </c>
      <c r="L39" s="18"/>
      <c r="M39" s="18" t="s">
        <v>4</v>
      </c>
      <c r="N39" s="19">
        <f>COUNTA(K40:K43)</f>
        <v>0</v>
      </c>
      <c r="O39" s="17" t="s">
        <v>3</v>
      </c>
      <c r="P39" s="18"/>
      <c r="Q39" s="18" t="s">
        <v>4</v>
      </c>
      <c r="R39" s="19">
        <f>COUNTA(O40:O43)</f>
        <v>0</v>
      </c>
      <c r="S39" s="17"/>
      <c r="T39" s="18"/>
      <c r="U39" s="19">
        <f>+F39+J39+N39+R39</f>
        <v>4</v>
      </c>
    </row>
    <row r="40" spans="1:21" ht="13.2" x14ac:dyDescent="0.3">
      <c r="A40" s="101"/>
      <c r="B40" s="104"/>
      <c r="C40" s="90" t="s">
        <v>34</v>
      </c>
      <c r="D40" s="99">
        <v>0.5</v>
      </c>
      <c r="E40" s="22">
        <v>9000</v>
      </c>
      <c r="F40" s="91"/>
      <c r="G40" s="90" t="s">
        <v>21</v>
      </c>
      <c r="H40" s="99">
        <v>0.75</v>
      </c>
      <c r="I40" s="22">
        <v>15000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2" x14ac:dyDescent="0.3">
      <c r="A41" s="101"/>
      <c r="B41" s="104"/>
      <c r="C41" s="90" t="s">
        <v>57</v>
      </c>
      <c r="D41" s="99">
        <v>0.9</v>
      </c>
      <c r="E41" s="22"/>
      <c r="F41" s="91"/>
      <c r="G41" s="90" t="s">
        <v>11</v>
      </c>
      <c r="H41" s="99">
        <v>0.3</v>
      </c>
      <c r="I41" s="22">
        <v>10000</v>
      </c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2" x14ac:dyDescent="0.3">
      <c r="A42" s="101"/>
      <c r="B42" s="104"/>
      <c r="C42" s="90"/>
      <c r="D42" s="99"/>
      <c r="E42" s="22"/>
      <c r="F42" s="91"/>
      <c r="G42" s="90"/>
      <c r="H42" s="99"/>
      <c r="I42" s="22"/>
      <c r="J42" s="91"/>
      <c r="K42" s="90"/>
      <c r="L42" s="99"/>
      <c r="M42" s="22"/>
      <c r="N42" s="91"/>
      <c r="O42" s="90"/>
      <c r="P42" s="99"/>
      <c r="Q42" s="22"/>
      <c r="R42" s="91"/>
      <c r="S42" s="90"/>
      <c r="T42" s="15"/>
      <c r="U42" s="3"/>
    </row>
    <row r="43" spans="1:21" ht="13.2" x14ac:dyDescent="0.3">
      <c r="A43" s="101"/>
      <c r="B43" s="104"/>
      <c r="C43" s="90"/>
      <c r="D43" s="22"/>
      <c r="E43" s="22"/>
      <c r="F43" s="91"/>
      <c r="G43" s="90"/>
      <c r="H43" s="22"/>
      <c r="I43" s="22"/>
      <c r="J43" s="91"/>
      <c r="K43" s="90"/>
      <c r="L43" s="22"/>
      <c r="M43" s="22"/>
      <c r="N43" s="91"/>
      <c r="O43" s="90"/>
      <c r="P43" s="22"/>
      <c r="Q43" s="22"/>
      <c r="R43" s="91"/>
      <c r="S43" s="90"/>
      <c r="T43" s="15"/>
      <c r="U43" s="3"/>
    </row>
    <row r="44" spans="1:21" x14ac:dyDescent="0.2">
      <c r="A44" s="102"/>
      <c r="B44" s="105"/>
      <c r="C44" s="84" t="s">
        <v>24</v>
      </c>
      <c r="D44" s="97"/>
      <c r="E44" s="85">
        <f>SUM(E40:E43)</f>
        <v>9000</v>
      </c>
      <c r="F44" s="86"/>
      <c r="G44" s="84" t="s">
        <v>24</v>
      </c>
      <c r="H44" s="97"/>
      <c r="I44" s="85">
        <f>SUM(I40:I43)</f>
        <v>25000</v>
      </c>
      <c r="J44" s="86"/>
      <c r="K44" s="84" t="s">
        <v>24</v>
      </c>
      <c r="L44" s="97"/>
      <c r="M44" s="85">
        <f>SUM(M40:M43)</f>
        <v>0</v>
      </c>
      <c r="N44" s="86"/>
      <c r="O44" s="84" t="s">
        <v>24</v>
      </c>
      <c r="P44" s="97"/>
      <c r="Q44" s="85">
        <f>SUM(Q40:Q43)</f>
        <v>0</v>
      </c>
      <c r="R44" s="86"/>
      <c r="S44" s="84" t="s">
        <v>31</v>
      </c>
      <c r="T44" s="85">
        <f>+E44+I44+M44+Q44</f>
        <v>34000</v>
      </c>
      <c r="U44" s="86"/>
    </row>
    <row r="45" spans="1:21" ht="16.5" customHeight="1" thickBot="1" x14ac:dyDescent="0.4">
      <c r="A45" s="100"/>
      <c r="B45" s="103" t="s">
        <v>47</v>
      </c>
      <c r="C45" s="17" t="s">
        <v>3</v>
      </c>
      <c r="D45" s="18"/>
      <c r="E45" s="18" t="s">
        <v>4</v>
      </c>
      <c r="F45" s="19">
        <f>COUNTA(C46:C50)</f>
        <v>0</v>
      </c>
      <c r="G45" s="17" t="s">
        <v>3</v>
      </c>
      <c r="H45" s="18"/>
      <c r="I45" s="18" t="s">
        <v>4</v>
      </c>
      <c r="J45" s="19">
        <f>COUNTA(G46:G50)</f>
        <v>0</v>
      </c>
      <c r="K45" s="17" t="s">
        <v>3</v>
      </c>
      <c r="L45" s="18"/>
      <c r="M45" s="18" t="s">
        <v>4</v>
      </c>
      <c r="N45" s="19">
        <f>COUNTA(K46:K50)</f>
        <v>0</v>
      </c>
      <c r="O45" s="17" t="s">
        <v>3</v>
      </c>
      <c r="P45" s="18"/>
      <c r="Q45" s="18" t="s">
        <v>4</v>
      </c>
      <c r="R45" s="19">
        <f>COUNTA(O46:O50)</f>
        <v>0</v>
      </c>
      <c r="S45" s="17"/>
      <c r="T45" s="18"/>
      <c r="U45" s="19">
        <f>+F45+J45+N45+R45</f>
        <v>0</v>
      </c>
    </row>
    <row r="46" spans="1:21" ht="13.2" x14ac:dyDescent="0.3">
      <c r="A46" s="101"/>
      <c r="B46" s="104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2" x14ac:dyDescent="0.3">
      <c r="A47" s="101"/>
      <c r="B47" s="104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2" x14ac:dyDescent="0.3">
      <c r="A48" s="101"/>
      <c r="B48" s="104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2" x14ac:dyDescent="0.3">
      <c r="A49" s="101"/>
      <c r="B49" s="104"/>
      <c r="C49" s="90"/>
      <c r="D49" s="99"/>
      <c r="E49" s="22"/>
      <c r="F49" s="91"/>
      <c r="G49" s="90"/>
      <c r="H49" s="99"/>
      <c r="I49" s="22"/>
      <c r="J49" s="91"/>
      <c r="K49" s="90"/>
      <c r="L49" s="99"/>
      <c r="M49" s="22"/>
      <c r="N49" s="91"/>
      <c r="O49" s="90"/>
      <c r="P49" s="99"/>
      <c r="Q49" s="22"/>
      <c r="R49" s="91"/>
      <c r="S49" s="90"/>
      <c r="T49" s="15"/>
      <c r="U49" s="3"/>
    </row>
    <row r="50" spans="1:21" ht="13.2" x14ac:dyDescent="0.3">
      <c r="A50" s="101"/>
      <c r="B50" s="104"/>
      <c r="C50" s="90"/>
      <c r="D50" s="22"/>
      <c r="E50" s="22"/>
      <c r="F50" s="91"/>
      <c r="G50" s="90"/>
      <c r="H50" s="22"/>
      <c r="I50" s="22"/>
      <c r="J50" s="91"/>
      <c r="K50" s="90"/>
      <c r="L50" s="22"/>
      <c r="M50" s="22"/>
      <c r="N50" s="91"/>
      <c r="O50" s="90"/>
      <c r="P50" s="22"/>
      <c r="Q50" s="22"/>
      <c r="R50" s="91"/>
      <c r="S50" s="90"/>
      <c r="T50" s="15"/>
      <c r="U50" s="3"/>
    </row>
    <row r="51" spans="1:21" x14ac:dyDescent="0.2">
      <c r="A51" s="102"/>
      <c r="B51" s="105"/>
      <c r="C51" s="84" t="s">
        <v>24</v>
      </c>
      <c r="D51" s="97"/>
      <c r="E51" s="85">
        <f>SUM(E46:E50)</f>
        <v>0</v>
      </c>
      <c r="F51" s="86"/>
      <c r="G51" s="84" t="s">
        <v>24</v>
      </c>
      <c r="H51" s="97"/>
      <c r="I51" s="85">
        <f>SUM(I46:I50)</f>
        <v>0</v>
      </c>
      <c r="J51" s="86"/>
      <c r="K51" s="84" t="s">
        <v>24</v>
      </c>
      <c r="L51" s="97"/>
      <c r="M51" s="85">
        <f>SUM(M46:M50)</f>
        <v>0</v>
      </c>
      <c r="N51" s="86"/>
      <c r="O51" s="84" t="s">
        <v>24</v>
      </c>
      <c r="P51" s="97"/>
      <c r="Q51" s="85">
        <f>SUM(Q46:Q50)</f>
        <v>0</v>
      </c>
      <c r="R51" s="86"/>
      <c r="S51" s="84" t="s">
        <v>31</v>
      </c>
      <c r="T51" s="85">
        <f>+E51+I51+M51+Q51</f>
        <v>0</v>
      </c>
      <c r="U51" s="86"/>
    </row>
    <row r="52" spans="1:21" ht="16.5" customHeight="1" thickBot="1" x14ac:dyDescent="0.4">
      <c r="A52" s="100"/>
      <c r="B52" s="103" t="s">
        <v>32</v>
      </c>
      <c r="C52" s="17" t="s">
        <v>3</v>
      </c>
      <c r="D52" s="18"/>
      <c r="E52" s="18" t="s">
        <v>4</v>
      </c>
      <c r="F52" s="19">
        <f>COUNTA(C53:C55)</f>
        <v>0</v>
      </c>
      <c r="G52" s="17" t="s">
        <v>3</v>
      </c>
      <c r="H52" s="18"/>
      <c r="I52" s="18" t="s">
        <v>4</v>
      </c>
      <c r="J52" s="19">
        <f>COUNTA(G53:G55)</f>
        <v>1</v>
      </c>
      <c r="K52" s="17" t="s">
        <v>3</v>
      </c>
      <c r="L52" s="18"/>
      <c r="M52" s="18" t="s">
        <v>4</v>
      </c>
      <c r="N52" s="19">
        <f>COUNTA(K53:K55)</f>
        <v>0</v>
      </c>
      <c r="O52" s="17" t="s">
        <v>3</v>
      </c>
      <c r="P52" s="18"/>
      <c r="Q52" s="18" t="s">
        <v>4</v>
      </c>
      <c r="R52" s="19">
        <f>COUNTA(O53:O55)</f>
        <v>0</v>
      </c>
      <c r="S52" s="17"/>
      <c r="T52" s="18"/>
      <c r="U52" s="19">
        <f>+F52+J52+N52+R52</f>
        <v>1</v>
      </c>
    </row>
    <row r="53" spans="1:21" ht="13.2" x14ac:dyDescent="0.3">
      <c r="A53" s="101"/>
      <c r="B53" s="104"/>
      <c r="C53" s="90"/>
      <c r="D53" s="99"/>
      <c r="E53" s="22"/>
      <c r="F53" s="91"/>
      <c r="G53" s="90" t="s">
        <v>54</v>
      </c>
      <c r="H53" s="99">
        <v>0.9</v>
      </c>
      <c r="I53" s="22">
        <v>1125</v>
      </c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2" x14ac:dyDescent="0.3">
      <c r="A54" s="101"/>
      <c r="B54" s="104"/>
      <c r="C54" s="90"/>
      <c r="D54" s="99"/>
      <c r="E54" s="22"/>
      <c r="F54" s="91"/>
      <c r="G54" s="90"/>
      <c r="H54" s="99"/>
      <c r="I54" s="22"/>
      <c r="J54" s="91"/>
      <c r="K54" s="90"/>
      <c r="L54" s="99"/>
      <c r="M54" s="22"/>
      <c r="N54" s="91"/>
      <c r="O54" s="90"/>
      <c r="P54" s="99"/>
      <c r="Q54" s="22"/>
      <c r="R54" s="91"/>
      <c r="S54" s="90"/>
      <c r="T54" s="15"/>
      <c r="U54" s="3"/>
    </row>
    <row r="55" spans="1:21" ht="13.2" x14ac:dyDescent="0.3">
      <c r="A55" s="101"/>
      <c r="B55" s="104"/>
      <c r="C55" s="90"/>
      <c r="D55" s="22"/>
      <c r="E55" s="22"/>
      <c r="F55" s="91"/>
      <c r="G55" s="90"/>
      <c r="H55" s="22"/>
      <c r="I55" s="22"/>
      <c r="J55" s="91"/>
      <c r="K55" s="90"/>
      <c r="L55" s="22"/>
      <c r="M55" s="22"/>
      <c r="N55" s="91"/>
      <c r="O55" s="90"/>
      <c r="P55" s="22"/>
      <c r="Q55" s="22"/>
      <c r="R55" s="91"/>
      <c r="S55" s="90"/>
      <c r="T55" s="15"/>
      <c r="U55" s="3"/>
    </row>
    <row r="56" spans="1:21" x14ac:dyDescent="0.2">
      <c r="A56" s="102"/>
      <c r="B56" s="105"/>
      <c r="C56" s="84" t="s">
        <v>24</v>
      </c>
      <c r="D56" s="97"/>
      <c r="E56" s="85">
        <f>SUM(E53:E55)</f>
        <v>0</v>
      </c>
      <c r="F56" s="86"/>
      <c r="G56" s="84" t="s">
        <v>24</v>
      </c>
      <c r="H56" s="97"/>
      <c r="I56" s="85">
        <f>SUM(I53:I55)</f>
        <v>1125</v>
      </c>
      <c r="J56" s="86"/>
      <c r="K56" s="84" t="s">
        <v>24</v>
      </c>
      <c r="L56" s="97"/>
      <c r="M56" s="85">
        <f>SUM(M53:M55)</f>
        <v>0</v>
      </c>
      <c r="N56" s="86"/>
      <c r="O56" s="84" t="s">
        <v>24</v>
      </c>
      <c r="P56" s="97"/>
      <c r="Q56" s="85">
        <f>SUM(Q53:Q55)</f>
        <v>0</v>
      </c>
      <c r="R56" s="86"/>
      <c r="S56" s="84" t="s">
        <v>31</v>
      </c>
      <c r="T56" s="85">
        <f>+E56+I56+M56+Q56</f>
        <v>1125</v>
      </c>
      <c r="U56" s="86"/>
    </row>
    <row r="57" spans="1:21" ht="16.5" customHeight="1" thickBot="1" x14ac:dyDescent="0.4">
      <c r="A57" s="100"/>
      <c r="B57" s="103" t="s">
        <v>48</v>
      </c>
      <c r="C57" s="17" t="s">
        <v>3</v>
      </c>
      <c r="D57" s="18"/>
      <c r="E57" s="18" t="s">
        <v>4</v>
      </c>
      <c r="F57" s="19">
        <f>COUNTA(C58:C60)</f>
        <v>0</v>
      </c>
      <c r="G57" s="17" t="s">
        <v>3</v>
      </c>
      <c r="H57" s="18"/>
      <c r="I57" s="18" t="s">
        <v>4</v>
      </c>
      <c r="J57" s="19">
        <f>COUNTA(G58:G60)</f>
        <v>1</v>
      </c>
      <c r="K57" s="17" t="s">
        <v>3</v>
      </c>
      <c r="L57" s="18"/>
      <c r="M57" s="18" t="s">
        <v>4</v>
      </c>
      <c r="N57" s="19">
        <f>COUNTA(K58:K60)</f>
        <v>0</v>
      </c>
      <c r="O57" s="17" t="s">
        <v>3</v>
      </c>
      <c r="P57" s="18"/>
      <c r="Q57" s="18" t="s">
        <v>4</v>
      </c>
      <c r="R57" s="19">
        <f>COUNTA(O58:O60)</f>
        <v>0</v>
      </c>
      <c r="S57" s="17"/>
      <c r="T57" s="18"/>
      <c r="U57" s="19">
        <f>+F57+J57+N57+R57</f>
        <v>1</v>
      </c>
    </row>
    <row r="58" spans="1:21" ht="13.2" x14ac:dyDescent="0.3">
      <c r="A58" s="101"/>
      <c r="B58" s="104"/>
      <c r="C58" s="90"/>
      <c r="D58" s="99"/>
      <c r="E58" s="22"/>
      <c r="F58" s="91"/>
      <c r="G58" s="90" t="s">
        <v>53</v>
      </c>
      <c r="H58" s="99">
        <v>0.75</v>
      </c>
      <c r="I58" s="22">
        <v>1050</v>
      </c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2" x14ac:dyDescent="0.3">
      <c r="A59" s="101"/>
      <c r="B59" s="104"/>
      <c r="C59" s="90"/>
      <c r="D59" s="99"/>
      <c r="E59" s="22"/>
      <c r="F59" s="91"/>
      <c r="G59" s="90"/>
      <c r="H59" s="99"/>
      <c r="I59" s="22"/>
      <c r="J59" s="91"/>
      <c r="K59" s="90"/>
      <c r="L59" s="99"/>
      <c r="M59" s="22"/>
      <c r="N59" s="91"/>
      <c r="O59" s="90"/>
      <c r="P59" s="99"/>
      <c r="Q59" s="22"/>
      <c r="R59" s="91"/>
      <c r="S59" s="90"/>
      <c r="T59" s="15"/>
      <c r="U59" s="3"/>
    </row>
    <row r="60" spans="1:21" ht="13.2" x14ac:dyDescent="0.3">
      <c r="A60" s="101"/>
      <c r="B60" s="104"/>
      <c r="C60" s="90"/>
      <c r="D60" s="22"/>
      <c r="E60" s="22"/>
      <c r="F60" s="91"/>
      <c r="G60" s="90"/>
      <c r="H60" s="22"/>
      <c r="I60" s="22"/>
      <c r="J60" s="91"/>
      <c r="K60" s="90"/>
      <c r="L60" s="22"/>
      <c r="M60" s="22"/>
      <c r="N60" s="91"/>
      <c r="O60" s="90"/>
      <c r="P60" s="22"/>
      <c r="Q60" s="22"/>
      <c r="R60" s="91"/>
      <c r="S60" s="90"/>
      <c r="T60" s="15"/>
      <c r="U60" s="3"/>
    </row>
    <row r="61" spans="1:21" x14ac:dyDescent="0.2">
      <c r="A61" s="102"/>
      <c r="B61" s="105"/>
      <c r="C61" s="84" t="s">
        <v>24</v>
      </c>
      <c r="D61" s="97"/>
      <c r="E61" s="85">
        <f>SUM(E58:E60)</f>
        <v>0</v>
      </c>
      <c r="F61" s="86"/>
      <c r="G61" s="84" t="s">
        <v>24</v>
      </c>
      <c r="H61" s="97"/>
      <c r="I61" s="85">
        <f>SUM(I58:I60)</f>
        <v>1050</v>
      </c>
      <c r="J61" s="86"/>
      <c r="K61" s="84" t="s">
        <v>24</v>
      </c>
      <c r="L61" s="97"/>
      <c r="M61" s="85">
        <f>SUM(M58:M60)</f>
        <v>0</v>
      </c>
      <c r="N61" s="86"/>
      <c r="O61" s="84" t="s">
        <v>24</v>
      </c>
      <c r="P61" s="97"/>
      <c r="Q61" s="85">
        <f>SUM(Q58:Q60)</f>
        <v>0</v>
      </c>
      <c r="R61" s="86"/>
      <c r="S61" s="84" t="s">
        <v>31</v>
      </c>
      <c r="T61" s="85">
        <f>+E61+I61+M61+Q61</f>
        <v>1050</v>
      </c>
      <c r="U61" s="86"/>
    </row>
    <row r="62" spans="1:21" ht="16.5" customHeight="1" thickBot="1" x14ac:dyDescent="0.4">
      <c r="A62" s="100"/>
      <c r="B62" s="103" t="s">
        <v>49</v>
      </c>
      <c r="C62" s="17" t="s">
        <v>3</v>
      </c>
      <c r="D62" s="18"/>
      <c r="E62" s="18" t="s">
        <v>4</v>
      </c>
      <c r="F62" s="19">
        <f>COUNTA(C63:C65)</f>
        <v>0</v>
      </c>
      <c r="G62" s="17" t="s">
        <v>3</v>
      </c>
      <c r="H62" s="18"/>
      <c r="I62" s="18" t="s">
        <v>4</v>
      </c>
      <c r="J62" s="19">
        <f>COUNTA(G63:G65)</f>
        <v>0</v>
      </c>
      <c r="K62" s="17" t="s">
        <v>3</v>
      </c>
      <c r="L62" s="18"/>
      <c r="M62" s="18" t="s">
        <v>4</v>
      </c>
      <c r="N62" s="19">
        <f>COUNTA(K63:K65)</f>
        <v>0</v>
      </c>
      <c r="O62" s="17" t="s">
        <v>3</v>
      </c>
      <c r="P62" s="18"/>
      <c r="Q62" s="18" t="s">
        <v>4</v>
      </c>
      <c r="R62" s="19">
        <f>COUNTA(O63:O65)</f>
        <v>0</v>
      </c>
      <c r="S62" s="17"/>
      <c r="T62" s="18"/>
      <c r="U62" s="19">
        <f>+F62+J62+N62+R62</f>
        <v>0</v>
      </c>
    </row>
    <row r="63" spans="1:21" ht="13.2" x14ac:dyDescent="0.3">
      <c r="A63" s="101"/>
      <c r="B63" s="104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2" x14ac:dyDescent="0.3">
      <c r="A64" s="101"/>
      <c r="B64" s="104"/>
      <c r="C64" s="90"/>
      <c r="D64" s="99"/>
      <c r="E64" s="22"/>
      <c r="F64" s="91"/>
      <c r="G64" s="90"/>
      <c r="H64" s="99"/>
      <c r="I64" s="22"/>
      <c r="J64" s="91"/>
      <c r="K64" s="90"/>
      <c r="L64" s="99"/>
      <c r="M64" s="22"/>
      <c r="N64" s="91"/>
      <c r="O64" s="90"/>
      <c r="P64" s="99"/>
      <c r="Q64" s="22"/>
      <c r="R64" s="91"/>
      <c r="S64" s="90"/>
      <c r="T64" s="15"/>
      <c r="U64" s="3"/>
    </row>
    <row r="65" spans="1:21" ht="13.2" x14ac:dyDescent="0.3">
      <c r="A65" s="101"/>
      <c r="B65" s="104"/>
      <c r="C65" s="90"/>
      <c r="D65" s="22"/>
      <c r="E65" s="22"/>
      <c r="F65" s="91"/>
      <c r="G65" s="90"/>
      <c r="H65" s="22"/>
      <c r="I65" s="22"/>
      <c r="J65" s="91"/>
      <c r="K65" s="90"/>
      <c r="L65" s="22"/>
      <c r="M65" s="22"/>
      <c r="N65" s="91"/>
      <c r="O65" s="90"/>
      <c r="P65" s="22"/>
      <c r="Q65" s="22"/>
      <c r="R65" s="91"/>
      <c r="S65" s="90"/>
      <c r="T65" s="15"/>
      <c r="U65" s="3"/>
    </row>
    <row r="66" spans="1:21" x14ac:dyDescent="0.2">
      <c r="A66" s="102"/>
      <c r="B66" s="105"/>
      <c r="C66" s="84" t="s">
        <v>24</v>
      </c>
      <c r="D66" s="97"/>
      <c r="E66" s="85">
        <f>SUM(E63:E65)</f>
        <v>0</v>
      </c>
      <c r="F66" s="86"/>
      <c r="G66" s="84" t="s">
        <v>24</v>
      </c>
      <c r="H66" s="97"/>
      <c r="I66" s="85">
        <f>SUM(I63:I65)</f>
        <v>0</v>
      </c>
      <c r="J66" s="86"/>
      <c r="K66" s="84" t="s">
        <v>24</v>
      </c>
      <c r="L66" s="97"/>
      <c r="M66" s="85">
        <f>SUM(M63:M65)</f>
        <v>0</v>
      </c>
      <c r="N66" s="86"/>
      <c r="O66" s="84" t="s">
        <v>24</v>
      </c>
      <c r="P66" s="97"/>
      <c r="Q66" s="85">
        <f>SUM(Q63:Q65)</f>
        <v>0</v>
      </c>
      <c r="R66" s="86"/>
      <c r="S66" s="84" t="s">
        <v>31</v>
      </c>
      <c r="T66" s="85">
        <f>+E66+I66+M66+Q66</f>
        <v>0</v>
      </c>
      <c r="U66" s="86"/>
    </row>
    <row r="67" spans="1:21" s="14" customFormat="1" ht="6.75" customHeight="1" x14ac:dyDescent="0.2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">
      <c r="C68" s="84" t="s">
        <v>22</v>
      </c>
      <c r="D68" s="97"/>
      <c r="E68" s="85">
        <f>+E11+E24+E30+E38+E44+E66+E51+E56+E61</f>
        <v>64800</v>
      </c>
      <c r="F68" s="87">
        <f>+F6+F12+F25+F31+F39+F62+F45+F52+F57</f>
        <v>16</v>
      </c>
      <c r="G68" s="84" t="s">
        <v>22</v>
      </c>
      <c r="H68" s="97"/>
      <c r="I68" s="85">
        <f>+I11+I24+I30+I38+I44+I66+I51+I56+I61</f>
        <v>65075</v>
      </c>
      <c r="J68" s="87">
        <f>+J6+J12+J25+J31+J39+J62+J45+J52+J57</f>
        <v>14</v>
      </c>
      <c r="K68" s="84" t="s">
        <v>22</v>
      </c>
      <c r="L68" s="97"/>
      <c r="M68" s="85">
        <f>+M11+M24+M30+M38+M44+M66+M51+M56+M61</f>
        <v>2000</v>
      </c>
      <c r="N68" s="87">
        <f>+N6+N12+N25+N31+N39+N62+N45+N52+N57</f>
        <v>2</v>
      </c>
      <c r="O68" s="84" t="s">
        <v>22</v>
      </c>
      <c r="P68" s="97"/>
      <c r="Q68" s="85">
        <f>+Q11+Q24+Q30+Q38+Q44+Q66+Q51+Q56+Q61</f>
        <v>2800</v>
      </c>
      <c r="R68" s="87">
        <f>+R6+R12+R25+R31+R39+R62+R45+R52+R57</f>
        <v>1</v>
      </c>
      <c r="S68" s="84" t="s">
        <v>22</v>
      </c>
      <c r="T68" s="85">
        <f>+T11+T24+T30+T38+T44+T66+T51+T56+T61</f>
        <v>134675</v>
      </c>
      <c r="U68" s="87">
        <f>+U6+U12+U25+U31+U39+U62+U45+U52+U57</f>
        <v>33</v>
      </c>
    </row>
  </sheetData>
  <mergeCells count="18">
    <mergeCell ref="A62:A66"/>
    <mergeCell ref="B62:B66"/>
    <mergeCell ref="A39:A44"/>
    <mergeCell ref="B39:B44"/>
    <mergeCell ref="A57:A61"/>
    <mergeCell ref="B57:B61"/>
    <mergeCell ref="A52:A56"/>
    <mergeCell ref="B52:B56"/>
    <mergeCell ref="A45:A51"/>
    <mergeCell ref="B45:B51"/>
    <mergeCell ref="A31:A38"/>
    <mergeCell ref="B31:B38"/>
    <mergeCell ref="A6:A11"/>
    <mergeCell ref="B6:B11"/>
    <mergeCell ref="A25:A30"/>
    <mergeCell ref="B25:B30"/>
    <mergeCell ref="A12:A24"/>
    <mergeCell ref="B12:B24"/>
  </mergeCells>
  <printOptions horizontalCentered="1" verticalCentered="1"/>
  <pageMargins left="0.25" right="0.25" top="0.22" bottom="0.24" header="0.27" footer="0.27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I17" sqref="I17"/>
    </sheetView>
  </sheetViews>
  <sheetFormatPr defaultColWidth="9.109375" defaultRowHeight="10.199999999999999" x14ac:dyDescent="0.2"/>
  <cols>
    <col min="1" max="2" width="2.6640625" style="28" customWidth="1"/>
    <col min="3" max="3" width="25.6640625" style="52" customWidth="1"/>
    <col min="4" max="4" width="8.6640625" style="28" customWidth="1"/>
    <col min="5" max="5" width="7.6640625" style="52" customWidth="1"/>
    <col min="6" max="6" width="7.6640625" style="28" customWidth="1"/>
    <col min="7" max="7" width="11.6640625" style="52" customWidth="1"/>
    <col min="8" max="8" width="9.88671875" style="28" customWidth="1"/>
    <col min="9" max="9" width="25.33203125" style="28" customWidth="1"/>
    <col min="10" max="10" width="8.6640625" style="28" customWidth="1"/>
    <col min="11" max="12" width="7.6640625" style="28" customWidth="1"/>
    <col min="13" max="13" width="11.6640625" style="28" customWidth="1"/>
    <col min="14" max="14" width="11.33203125" style="28" customWidth="1"/>
    <col min="15" max="15" width="13.6640625" style="28" customWidth="1"/>
    <col min="16" max="17" width="7.6640625" style="28" customWidth="1"/>
    <col min="18" max="18" width="13.6640625" style="28" customWidth="1"/>
    <col min="19" max="20" width="7.6640625" style="28" customWidth="1"/>
    <col min="21" max="16384" width="9.109375" style="28"/>
  </cols>
  <sheetData>
    <row r="1" spans="1:20" ht="9.75" customHeight="1" x14ac:dyDescent="0.2">
      <c r="B1" s="29"/>
      <c r="C1" s="30"/>
      <c r="D1" s="29"/>
      <c r="E1" s="30"/>
      <c r="F1" s="29"/>
      <c r="G1" s="31"/>
    </row>
    <row r="2" spans="1:20" s="38" customFormat="1" ht="27" customHeight="1" x14ac:dyDescent="0.5">
      <c r="A2" s="7" t="s">
        <v>19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36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November 9, 2000</v>
      </c>
      <c r="O3" s="46"/>
      <c r="P3" s="46"/>
      <c r="Q3" s="49"/>
      <c r="T3" s="50"/>
    </row>
    <row r="4" spans="1:20" s="40" customFormat="1" ht="15" customHeight="1" x14ac:dyDescent="0.25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">
      <c r="A5" s="51"/>
      <c r="B5" s="51"/>
      <c r="R5" s="53"/>
    </row>
    <row r="6" spans="1:20" ht="15" customHeight="1" x14ac:dyDescent="0.2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5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3">
      <c r="A8" s="51"/>
      <c r="B8" s="51"/>
      <c r="C8" s="81"/>
      <c r="D8" s="79"/>
      <c r="E8" s="80"/>
      <c r="F8" s="53"/>
      <c r="G8" s="72"/>
      <c r="H8" s="58"/>
      <c r="I8" s="76" t="s">
        <v>45</v>
      </c>
      <c r="J8" s="77"/>
      <c r="K8" s="94">
        <v>26</v>
      </c>
      <c r="L8" s="53"/>
      <c r="M8" s="72"/>
    </row>
    <row r="9" spans="1:20" ht="15" customHeight="1" x14ac:dyDescent="0.3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3">
      <c r="A10" s="59"/>
      <c r="B10" s="59"/>
      <c r="C10" s="96" t="s">
        <v>24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3">
      <c r="A11" s="51"/>
      <c r="B11" s="51"/>
      <c r="I11" s="96" t="s">
        <v>24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">
      <c r="A12" s="51"/>
      <c r="B12" s="51"/>
      <c r="C12" s="73" t="s">
        <v>20</v>
      </c>
      <c r="D12" s="68"/>
      <c r="E12" s="68"/>
      <c r="F12" s="68"/>
      <c r="G12" s="69"/>
      <c r="R12" s="53"/>
    </row>
    <row r="13" spans="1:20" ht="15" customHeight="1" x14ac:dyDescent="0.45">
      <c r="A13" s="51"/>
      <c r="B13" s="51"/>
      <c r="C13" s="62" t="s">
        <v>3</v>
      </c>
      <c r="D13" s="77"/>
      <c r="E13" s="64" t="s">
        <v>4</v>
      </c>
      <c r="F13" s="63"/>
      <c r="G13" s="65"/>
      <c r="H13" s="58"/>
      <c r="I13" s="73" t="s">
        <v>33</v>
      </c>
      <c r="J13" s="68"/>
      <c r="K13" s="68"/>
      <c r="L13" s="68"/>
      <c r="M13" s="69"/>
    </row>
    <row r="14" spans="1:20" ht="15" customHeight="1" x14ac:dyDescent="0.45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5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5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5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5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5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3">
      <c r="A20" s="59"/>
      <c r="B20" s="59"/>
      <c r="C20" s="96" t="s">
        <v>24</v>
      </c>
      <c r="D20" s="74"/>
      <c r="E20" s="95">
        <f>SUM(E14:E19)</f>
        <v>0</v>
      </c>
      <c r="F20" s="74"/>
      <c r="G20" s="75"/>
      <c r="H20" s="58"/>
      <c r="I20" s="96" t="s">
        <v>24</v>
      </c>
      <c r="J20" s="74"/>
      <c r="K20" s="95">
        <f>SUM(K15:K19)</f>
        <v>0</v>
      </c>
      <c r="L20" s="74"/>
      <c r="M20" s="75"/>
    </row>
    <row r="21" spans="1:13" ht="15" customHeight="1" x14ac:dyDescent="0.2">
      <c r="A21" s="59"/>
      <c r="B21" s="59"/>
      <c r="C21" s="60"/>
      <c r="D21" s="61"/>
      <c r="E21" s="60"/>
      <c r="F21" s="61"/>
      <c r="G21" s="60"/>
    </row>
    <row r="22" spans="1:13" ht="15" customHeight="1" x14ac:dyDescent="0.2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5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3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3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3">
      <c r="A26" s="59"/>
      <c r="B26" s="59"/>
      <c r="C26" s="96" t="s">
        <v>24</v>
      </c>
      <c r="D26" s="74"/>
      <c r="E26" s="95">
        <f>SUM(E24:E25)</f>
        <v>0</v>
      </c>
      <c r="F26" s="74"/>
      <c r="G26" s="75"/>
      <c r="H26" s="58"/>
      <c r="I26" s="96" t="s">
        <v>24</v>
      </c>
      <c r="J26" s="74"/>
      <c r="K26" s="95">
        <f>SUM(K24:K25)</f>
        <v>0</v>
      </c>
      <c r="L26" s="74"/>
      <c r="M26" s="75"/>
    </row>
    <row r="27" spans="1:13" ht="15" customHeight="1" x14ac:dyDescent="0.3">
      <c r="A27" s="59"/>
      <c r="B27" s="59"/>
      <c r="C27" s="28"/>
      <c r="E27" s="28"/>
      <c r="G27" s="28"/>
      <c r="H27" s="58"/>
    </row>
    <row r="28" spans="1:13" ht="15" customHeight="1" x14ac:dyDescent="0.3">
      <c r="A28" s="59"/>
      <c r="B28" s="59"/>
      <c r="C28" s="28"/>
      <c r="E28" s="28"/>
      <c r="G28" s="28"/>
      <c r="H28" s="58"/>
    </row>
    <row r="29" spans="1:13" ht="15" customHeight="1" x14ac:dyDescent="0.3">
      <c r="A29" s="59"/>
      <c r="B29" s="59"/>
      <c r="C29" s="28"/>
      <c r="E29" s="28"/>
      <c r="G29" s="28"/>
      <c r="H29" s="58"/>
      <c r="I29" s="96" t="s">
        <v>25</v>
      </c>
      <c r="J29" s="74"/>
      <c r="K29" s="95">
        <f>+E10+E20+E26+K11+K20+K26</f>
        <v>26</v>
      </c>
      <c r="L29" s="74"/>
      <c r="M29" s="75"/>
    </row>
    <row r="30" spans="1:13" ht="15" customHeight="1" x14ac:dyDescent="0.3">
      <c r="A30" s="59"/>
      <c r="B30" s="59"/>
      <c r="C30" s="28"/>
      <c r="E30" s="28"/>
      <c r="G30" s="28"/>
      <c r="H30" s="58"/>
    </row>
    <row r="31" spans="1:13" ht="15" customHeight="1" x14ac:dyDescent="0.3">
      <c r="A31" s="59"/>
      <c r="B31" s="59"/>
      <c r="C31" s="28"/>
      <c r="E31" s="28"/>
      <c r="G31" s="28"/>
      <c r="H31" s="58"/>
    </row>
    <row r="32" spans="1:13" ht="15" customHeight="1" x14ac:dyDescent="0.3">
      <c r="A32" s="59"/>
      <c r="B32" s="59"/>
      <c r="C32" s="70" t="str">
        <f ca="1">CELL("filename")</f>
        <v xml:space="preserve">O:\Fin_Ops\Finrpt\Global\Management Summaries\2000\4Q 2000\Hot List\[Global Hot List 1109.xls]Hotlist - Identified </v>
      </c>
      <c r="E32" s="28"/>
      <c r="G32" s="28"/>
      <c r="H32" s="58"/>
    </row>
    <row r="33" spans="1:14" ht="15" customHeight="1" x14ac:dyDescent="0.2">
      <c r="A33" s="59"/>
      <c r="B33" s="59"/>
      <c r="C33" s="70">
        <f ca="1">NOW()</f>
        <v>36840.574610648146</v>
      </c>
      <c r="E33" s="28"/>
      <c r="G33" s="28"/>
      <c r="N33" s="52"/>
    </row>
    <row r="34" spans="1:14" ht="15" customHeight="1" x14ac:dyDescent="0.2">
      <c r="A34" s="59"/>
      <c r="B34" s="59"/>
      <c r="E34" s="28"/>
      <c r="G34" s="28"/>
    </row>
    <row r="35" spans="1:14" ht="15" customHeight="1" x14ac:dyDescent="0.2">
      <c r="A35" s="59"/>
      <c r="B35" s="59"/>
      <c r="E35" s="28"/>
      <c r="G35" s="28"/>
    </row>
    <row r="36" spans="1:14" ht="15" customHeight="1" x14ac:dyDescent="0.2">
      <c r="A36" s="59"/>
      <c r="B36" s="59"/>
      <c r="E36" s="28"/>
      <c r="G36" s="28"/>
      <c r="N36" s="67"/>
    </row>
    <row r="37" spans="1:14" ht="15" customHeight="1" x14ac:dyDescent="0.2">
      <c r="A37" s="59"/>
      <c r="B37" s="59"/>
      <c r="E37" s="28"/>
      <c r="G37" s="28"/>
      <c r="N37" s="52"/>
    </row>
    <row r="38" spans="1:14" ht="15" customHeight="1" x14ac:dyDescent="0.2">
      <c r="A38" s="59"/>
      <c r="B38" s="59"/>
      <c r="N38" s="52"/>
    </row>
    <row r="39" spans="1:14" ht="15" customHeight="1" x14ac:dyDescent="0.2">
      <c r="A39" s="59"/>
      <c r="B39" s="59"/>
      <c r="N39" s="52"/>
    </row>
    <row r="40" spans="1:14" ht="15" customHeight="1" x14ac:dyDescent="0.2">
      <c r="A40" s="59"/>
      <c r="B40" s="59"/>
    </row>
    <row r="41" spans="1:14" ht="15" customHeight="1" x14ac:dyDescent="0.2">
      <c r="A41" s="59"/>
      <c r="B41" s="59"/>
    </row>
    <row r="42" spans="1:14" ht="15" customHeight="1" x14ac:dyDescent="0.2">
      <c r="A42" s="59"/>
      <c r="B42" s="59"/>
    </row>
    <row r="43" spans="1:14" ht="15" customHeight="1" x14ac:dyDescent="0.2">
      <c r="A43" s="59"/>
      <c r="B43" s="59"/>
    </row>
    <row r="44" spans="1:14" ht="15" customHeight="1" x14ac:dyDescent="0.2">
      <c r="A44" s="51"/>
      <c r="B44" s="51"/>
    </row>
    <row r="45" spans="1:14" ht="15" customHeight="1" x14ac:dyDescent="0.2">
      <c r="A45" s="59"/>
      <c r="B45" s="59"/>
      <c r="N45" s="52"/>
    </row>
    <row r="46" spans="1:14" ht="15" customHeight="1" x14ac:dyDescent="0.2">
      <c r="A46" s="59"/>
      <c r="B46" s="59"/>
      <c r="H46" s="52"/>
    </row>
    <row r="47" spans="1:14" ht="15" customHeight="1" x14ac:dyDescent="0.2">
      <c r="A47" s="59"/>
      <c r="B47" s="59"/>
      <c r="H47" s="52"/>
    </row>
    <row r="48" spans="1:14" ht="15" customHeight="1" x14ac:dyDescent="0.2">
      <c r="A48" s="59"/>
      <c r="B48" s="59"/>
      <c r="H48" s="52"/>
      <c r="N48" s="67"/>
    </row>
    <row r="49" spans="1:14" ht="15" customHeight="1" x14ac:dyDescent="0.2">
      <c r="A49" s="59"/>
      <c r="B49" s="59"/>
      <c r="N49" s="67"/>
    </row>
    <row r="50" spans="1:14" ht="15" customHeight="1" x14ac:dyDescent="0.2">
      <c r="A50" s="59"/>
      <c r="B50" s="59"/>
    </row>
    <row r="51" spans="1:14" ht="15" customHeight="1" x14ac:dyDescent="0.2">
      <c r="A51" s="59"/>
      <c r="B51" s="59"/>
    </row>
    <row r="52" spans="1:14" ht="15" customHeight="1" x14ac:dyDescent="0.2">
      <c r="A52" s="59"/>
      <c r="B52" s="59"/>
    </row>
    <row r="53" spans="1:14" ht="15" customHeight="1" x14ac:dyDescent="0.2">
      <c r="A53" s="51"/>
      <c r="B53" s="51"/>
    </row>
    <row r="54" spans="1:14" ht="15" customHeight="1" x14ac:dyDescent="0.2">
      <c r="A54" s="51"/>
      <c r="B54" s="51"/>
    </row>
    <row r="55" spans="1:14" ht="15" customHeight="1" x14ac:dyDescent="0.2">
      <c r="A55" s="51"/>
      <c r="B55" s="51"/>
    </row>
    <row r="56" spans="1:14" ht="15" customHeight="1" x14ac:dyDescent="0.2">
      <c r="A56" s="51"/>
      <c r="B56" s="51"/>
    </row>
    <row r="57" spans="1:14" ht="15" customHeight="1" x14ac:dyDescent="0.2">
      <c r="A57" s="51"/>
      <c r="B57" s="51"/>
    </row>
    <row r="58" spans="1:14" ht="15" customHeight="1" x14ac:dyDescent="0.2">
      <c r="A58" s="59"/>
      <c r="B58" s="59"/>
    </row>
    <row r="59" spans="1:14" ht="15" customHeight="1" x14ac:dyDescent="0.2">
      <c r="A59" s="59"/>
      <c r="B59" s="59"/>
    </row>
    <row r="60" spans="1:14" ht="15" customHeight="1" x14ac:dyDescent="0.2">
      <c r="A60" s="59"/>
      <c r="B60" s="59"/>
    </row>
    <row r="61" spans="1:14" ht="15" customHeight="1" x14ac:dyDescent="0.2">
      <c r="A61" s="59"/>
      <c r="B61" s="59"/>
    </row>
    <row r="62" spans="1:14" ht="15" customHeight="1" x14ac:dyDescent="0.2">
      <c r="A62" s="59"/>
      <c r="B62" s="59"/>
    </row>
    <row r="63" spans="1:14" ht="15" customHeight="1" x14ac:dyDescent="0.2">
      <c r="A63" s="51"/>
      <c r="B63" s="51"/>
    </row>
    <row r="64" spans="1:14" ht="15" customHeight="1" x14ac:dyDescent="0.2">
      <c r="A64" s="59"/>
      <c r="B64" s="59"/>
    </row>
    <row r="65" spans="1:14" ht="15" customHeight="1" x14ac:dyDescent="0.2">
      <c r="A65" s="59"/>
      <c r="B65" s="59"/>
    </row>
    <row r="66" spans="1:14" ht="15" customHeight="1" x14ac:dyDescent="0.2">
      <c r="A66" s="59"/>
      <c r="B66" s="59"/>
    </row>
    <row r="67" spans="1:14" ht="15" customHeight="1" x14ac:dyDescent="0.2">
      <c r="A67" s="59"/>
      <c r="B67" s="59"/>
    </row>
    <row r="68" spans="1:14" ht="15" customHeight="1" x14ac:dyDescent="0.2">
      <c r="A68" s="59"/>
      <c r="B68" s="59"/>
    </row>
    <row r="69" spans="1:14" ht="15" customHeight="1" x14ac:dyDescent="0.2">
      <c r="A69" s="59"/>
      <c r="B69" s="59"/>
    </row>
    <row r="70" spans="1:14" ht="15" customHeight="1" x14ac:dyDescent="0.2">
      <c r="A70" s="59"/>
      <c r="B70" s="59"/>
    </row>
    <row r="71" spans="1:14" ht="15" customHeight="1" x14ac:dyDescent="0.2">
      <c r="A71" s="59"/>
      <c r="B71" s="59"/>
    </row>
    <row r="72" spans="1:14" ht="15" customHeight="1" x14ac:dyDescent="0.2">
      <c r="A72" s="59"/>
      <c r="B72" s="59"/>
    </row>
    <row r="73" spans="1:14" ht="15" customHeight="1" x14ac:dyDescent="0.2">
      <c r="A73" s="59"/>
      <c r="B73" s="59"/>
      <c r="N73" s="71"/>
    </row>
    <row r="74" spans="1:14" ht="15" customHeight="1" x14ac:dyDescent="0.2">
      <c r="A74" s="59"/>
      <c r="B74" s="59"/>
    </row>
    <row r="75" spans="1:14" ht="15" customHeight="1" x14ac:dyDescent="0.2">
      <c r="A75" s="59"/>
      <c r="B75" s="59"/>
    </row>
    <row r="76" spans="1:14" ht="15" customHeight="1" x14ac:dyDescent="0.2">
      <c r="A76" s="59"/>
      <c r="B76" s="59"/>
    </row>
    <row r="77" spans="1:14" ht="15" customHeight="1" x14ac:dyDescent="0.2">
      <c r="A77" s="59"/>
      <c r="B77" s="59"/>
    </row>
    <row r="78" spans="1:14" ht="15" customHeight="1" x14ac:dyDescent="0.2">
      <c r="A78" s="59"/>
      <c r="B78" s="59"/>
    </row>
    <row r="79" spans="1:14" ht="15" customHeight="1" x14ac:dyDescent="0.2">
      <c r="A79" s="59"/>
      <c r="B79" s="59"/>
    </row>
    <row r="80" spans="1:14" ht="15" customHeight="1" x14ac:dyDescent="0.2">
      <c r="A80" s="59"/>
      <c r="B80" s="59"/>
    </row>
    <row r="81" spans="1:2" ht="15" customHeight="1" x14ac:dyDescent="0.2">
      <c r="A81" s="59"/>
      <c r="B81" s="59"/>
    </row>
    <row r="82" spans="1:2" ht="15" customHeight="1" x14ac:dyDescent="0.2">
      <c r="A82" s="59"/>
      <c r="B82" s="59"/>
    </row>
    <row r="83" spans="1:2" ht="15" customHeight="1" x14ac:dyDescent="0.2">
      <c r="A83" s="59"/>
      <c r="B83" s="59"/>
    </row>
    <row r="84" spans="1:2" ht="15" customHeight="1" x14ac:dyDescent="0.2">
      <c r="A84" s="59"/>
      <c r="B84" s="59"/>
    </row>
    <row r="85" spans="1:2" ht="15" customHeight="1" x14ac:dyDescent="0.2">
      <c r="A85" s="59"/>
      <c r="B85" s="59"/>
    </row>
    <row r="86" spans="1:2" ht="15" customHeight="1" x14ac:dyDescent="0.2">
      <c r="A86" s="59"/>
      <c r="B86" s="59"/>
    </row>
    <row r="87" spans="1:2" ht="15" customHeight="1" x14ac:dyDescent="0.2">
      <c r="A87" s="59"/>
      <c r="B87" s="59"/>
    </row>
    <row r="88" spans="1:2" ht="15" customHeight="1" x14ac:dyDescent="0.2">
      <c r="A88" s="59"/>
      <c r="B88" s="59"/>
    </row>
    <row r="89" spans="1:2" ht="15" customHeight="1" x14ac:dyDescent="0.2">
      <c r="A89" s="59"/>
      <c r="B89" s="59"/>
    </row>
    <row r="90" spans="1:2" ht="15" customHeight="1" x14ac:dyDescent="0.2"/>
    <row r="91" spans="1:2" ht="15" customHeight="1" x14ac:dyDescent="0.2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2000-11-10T19:47:30Z</cp:lastPrinted>
  <dcterms:created xsi:type="dcterms:W3CDTF">1999-10-18T12:36:30Z</dcterms:created>
  <dcterms:modified xsi:type="dcterms:W3CDTF">2023-09-10T15:24:08Z</dcterms:modified>
</cp:coreProperties>
</file>