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Power" sheetId="1" r:id="rId1"/>
    <sheet name="Gas" sheetId="2" r:id="rId2"/>
    <sheet name="Financial" sheetId="3" r:id="rId3"/>
  </sheets>
  <calcPr calcId="92512"/>
</workbook>
</file>

<file path=xl/calcChain.xml><?xml version="1.0" encoding="utf-8"?>
<calcChain xmlns="http://schemas.openxmlformats.org/spreadsheetml/2006/main">
  <c r="C35" i="3" l="1"/>
  <c r="C37" i="3"/>
  <c r="C42" i="3"/>
  <c r="C5" i="2"/>
  <c r="C7" i="2"/>
  <c r="C45" i="2"/>
  <c r="C47" i="2"/>
  <c r="C52" i="2"/>
  <c r="C4" i="1"/>
  <c r="C18" i="1"/>
  <c r="C20" i="1"/>
  <c r="C25" i="1"/>
</calcChain>
</file>

<file path=xl/sharedStrings.xml><?xml version="1.0" encoding="utf-8"?>
<sst xmlns="http://schemas.openxmlformats.org/spreadsheetml/2006/main" count="106" uniqueCount="74">
  <si>
    <t>Power</t>
  </si>
  <si>
    <t>Large Companies</t>
  </si>
  <si>
    <t>El Paso Merchant Energy, L.P.</t>
  </si>
  <si>
    <t>Enron Energy Services, Inc.</t>
  </si>
  <si>
    <t>Public Service Company of Colorado</t>
  </si>
  <si>
    <t>Medium Companies</t>
  </si>
  <si>
    <t>Reliant Energy Services, Inc.</t>
  </si>
  <si>
    <t>Coral Power, L.L.C.</t>
  </si>
  <si>
    <t>Merrill Lynch Capital Services, Inc.</t>
  </si>
  <si>
    <t>Cargill-Alliant, LLC</t>
  </si>
  <si>
    <t>Tractebel Energy Marketing, Inc.</t>
  </si>
  <si>
    <t>Morgan Stanley Capital Group Inc.</t>
  </si>
  <si>
    <t>Merchant Energy Group of Americas, Inc.</t>
  </si>
  <si>
    <t>Select Energy, Inc.</t>
  </si>
  <si>
    <t>Number of Companies targeted:</t>
  </si>
  <si>
    <t>Total Enron Power Trading Customers:</t>
  </si>
  <si>
    <t>Transactions EOL          Life-to-Date</t>
  </si>
  <si>
    <t xml:space="preserve"> </t>
  </si>
  <si>
    <t>Projected Penetration for transactions:</t>
  </si>
  <si>
    <t>Total Enron Power Trading Transactions:</t>
  </si>
  <si>
    <t>Total Target Company Transactions:</t>
  </si>
  <si>
    <t>Projected Penetration for customers:</t>
  </si>
  <si>
    <t>Gas</t>
  </si>
  <si>
    <t>Coral Energy Resources, L.P</t>
  </si>
  <si>
    <t>Tenaska Marketing Ventures</t>
  </si>
  <si>
    <t>ONEOK Energy Marketing and Trading Co</t>
  </si>
  <si>
    <t>BP Energy Company</t>
  </si>
  <si>
    <t>EnergyUSA-TPC Corp.</t>
  </si>
  <si>
    <t>PanCanadian Energy Services, Inc.</t>
  </si>
  <si>
    <t>TXU Energy Trading Company</t>
  </si>
  <si>
    <t>Western Gas Resources, Inc.</t>
  </si>
  <si>
    <t>Adams Resources Marketing, Ltd.</t>
  </si>
  <si>
    <t>Cibola Energy Services Corporation</t>
  </si>
  <si>
    <t>Anadarko Energy Services Company</t>
  </si>
  <si>
    <t>CMS Marketing, Services and Trading Co.</t>
  </si>
  <si>
    <t>NJR Energy Services Company</t>
  </si>
  <si>
    <t>Marathon Oil Company</t>
  </si>
  <si>
    <t>Cornerstone Propane, L.P.</t>
  </si>
  <si>
    <t>Occidental Energy Marketing, Inc.</t>
  </si>
  <si>
    <t>Cinergy Marketing &amp; Trading, LLC</t>
  </si>
  <si>
    <t>WPS Energy Services, Inc.</t>
  </si>
  <si>
    <t>Conoco Inc.</t>
  </si>
  <si>
    <t>Coral Energy Holding, L.P.</t>
  </si>
  <si>
    <t>Barrett Resources Corporation</t>
  </si>
  <si>
    <t>Equitable Energy L.L.C.</t>
  </si>
  <si>
    <t>Duke Energy Marketing Limited Partnership</t>
  </si>
  <si>
    <t>NUI Energy Brokers, Inc.</t>
  </si>
  <si>
    <t>Richardson Products II, Ltd.</t>
  </si>
  <si>
    <t>Clinton Energy Management Services, Inc.</t>
  </si>
  <si>
    <t>Mieco, Inc.</t>
  </si>
  <si>
    <t>TXU Energy Trading Canada Limited</t>
  </si>
  <si>
    <t>Consolidated Edison Solutions, Inc.</t>
  </si>
  <si>
    <t>Burlington Resources Trading Inc.</t>
  </si>
  <si>
    <t>Cargill Energy</t>
  </si>
  <si>
    <t>Ashland Specialty Chemicals Company</t>
  </si>
  <si>
    <t>Keyspan Energy Services, Inc.</t>
  </si>
  <si>
    <t>Devon Energy</t>
  </si>
  <si>
    <t>Total Enron Gas Trading Transactions:</t>
  </si>
  <si>
    <t>Financial</t>
  </si>
  <si>
    <t>BP Amoco Corporation</t>
  </si>
  <si>
    <t>Duke Energy Trading and Marketing, L.L.C.</t>
  </si>
  <si>
    <t>Dynegy Marketing and Trade</t>
  </si>
  <si>
    <t>Bridgeline Gas Marketing LLC</t>
  </si>
  <si>
    <t>Firm Bridgeline</t>
  </si>
  <si>
    <t>Cook Inlet Energy Supply Limited Partnership</t>
  </si>
  <si>
    <t>WPS Energy Services,Inc.</t>
  </si>
  <si>
    <t>ConAgra Energy Services, Inc.</t>
  </si>
  <si>
    <t>ONEOK Energy Marketing and Trading Comp</t>
  </si>
  <si>
    <t>Dynegy Canada Inc.</t>
  </si>
  <si>
    <t>Valero Marketing and Supply Company</t>
  </si>
  <si>
    <t>HS Resources, Inc.</t>
  </si>
  <si>
    <t>Total Enron Financial Gas Trading Transactions:</t>
  </si>
  <si>
    <t>Total Enron Financial Gas Trading Customers:</t>
  </si>
  <si>
    <t>Total Enron Gas Trading Customers: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</si>
</sst>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quotePrefix="1"/>
    <xf numFmtId="3" fontId="2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C17" sqref="C17"/>
    </sheetView>
  </sheetViews>
  <sheetFormatPr defaultRowHeight="13.2" x14ac:dyDescent="0.25"/>
  <cols>
    <col min="2" max="2" width="37.33203125" customWidth="1"/>
    <col min="3" max="3" width="11.6640625" customWidth="1"/>
  </cols>
  <sheetData>
    <row r="1" spans="1:4" x14ac:dyDescent="0.25">
      <c r="A1" s="1" t="s">
        <v>0</v>
      </c>
    </row>
    <row r="2" spans="1:4" ht="39.6" x14ac:dyDescent="0.25">
      <c r="C2" s="2" t="s">
        <v>16</v>
      </c>
    </row>
    <row r="3" spans="1:4" x14ac:dyDescent="0.25">
      <c r="A3" t="s">
        <v>1</v>
      </c>
    </row>
    <row r="4" spans="1:4" x14ac:dyDescent="0.25">
      <c r="B4" t="s">
        <v>2</v>
      </c>
      <c r="C4" s="4">
        <f>2332+5+1874</f>
        <v>4211</v>
      </c>
      <c r="D4" s="7"/>
    </row>
    <row r="5" spans="1:4" x14ac:dyDescent="0.25">
      <c r="B5" t="s">
        <v>3</v>
      </c>
      <c r="C5" s="5">
        <v>1876</v>
      </c>
      <c r="D5" s="7"/>
    </row>
    <row r="6" spans="1:4" x14ac:dyDescent="0.25">
      <c r="B6" t="s">
        <v>4</v>
      </c>
      <c r="C6" s="5">
        <v>1471</v>
      </c>
      <c r="D6" s="7"/>
    </row>
    <row r="7" spans="1:4" x14ac:dyDescent="0.25">
      <c r="C7" s="5"/>
      <c r="D7" s="7"/>
    </row>
    <row r="8" spans="1:4" x14ac:dyDescent="0.25">
      <c r="A8" t="s">
        <v>5</v>
      </c>
      <c r="C8" s="5"/>
      <c r="D8" s="7"/>
    </row>
    <row r="9" spans="1:4" x14ac:dyDescent="0.25">
      <c r="B9" t="s">
        <v>6</v>
      </c>
      <c r="C9" s="5">
        <v>4591</v>
      </c>
      <c r="D9" s="7"/>
    </row>
    <row r="10" spans="1:4" x14ac:dyDescent="0.25">
      <c r="B10" t="s">
        <v>7</v>
      </c>
      <c r="C10" s="5">
        <v>1187</v>
      </c>
      <c r="D10" s="7"/>
    </row>
    <row r="11" spans="1:4" x14ac:dyDescent="0.25">
      <c r="B11" t="s">
        <v>8</v>
      </c>
      <c r="C11" s="5">
        <v>1747</v>
      </c>
      <c r="D11" s="7"/>
    </row>
    <row r="12" spans="1:4" x14ac:dyDescent="0.25">
      <c r="B12" t="s">
        <v>9</v>
      </c>
      <c r="C12" s="5">
        <v>1064</v>
      </c>
      <c r="D12" s="7"/>
    </row>
    <row r="13" spans="1:4" x14ac:dyDescent="0.25">
      <c r="B13" t="s">
        <v>10</v>
      </c>
      <c r="C13" s="5">
        <v>1435</v>
      </c>
      <c r="D13" s="7"/>
    </row>
    <row r="14" spans="1:4" x14ac:dyDescent="0.25">
      <c r="B14" t="s">
        <v>11</v>
      </c>
      <c r="C14" s="5">
        <v>1191</v>
      </c>
      <c r="D14" s="7"/>
    </row>
    <row r="15" spans="1:4" x14ac:dyDescent="0.25">
      <c r="B15" t="s">
        <v>12</v>
      </c>
      <c r="C15" s="5">
        <v>628</v>
      </c>
      <c r="D15" s="7"/>
    </row>
    <row r="16" spans="1:4" x14ac:dyDescent="0.25">
      <c r="B16" t="s">
        <v>13</v>
      </c>
      <c r="C16" s="5">
        <v>468</v>
      </c>
      <c r="D16" s="7"/>
    </row>
    <row r="17" spans="1:4" x14ac:dyDescent="0.25">
      <c r="C17" s="5"/>
      <c r="D17" s="7"/>
    </row>
    <row r="18" spans="1:4" x14ac:dyDescent="0.25">
      <c r="A18" t="s">
        <v>20</v>
      </c>
      <c r="C18" s="5">
        <f>SUM(C4:C16)</f>
        <v>19869</v>
      </c>
      <c r="D18" s="7"/>
    </row>
    <row r="19" spans="1:4" x14ac:dyDescent="0.25">
      <c r="A19" t="s">
        <v>19</v>
      </c>
      <c r="C19" s="5">
        <v>114569</v>
      </c>
      <c r="D19" s="7"/>
    </row>
    <row r="20" spans="1:4" x14ac:dyDescent="0.25">
      <c r="A20" t="s">
        <v>18</v>
      </c>
      <c r="C20" s="6">
        <f>C18/C19</f>
        <v>0.17342387556843475</v>
      </c>
      <c r="D20" s="7"/>
    </row>
    <row r="21" spans="1:4" x14ac:dyDescent="0.25">
      <c r="B21" s="3" t="s">
        <v>17</v>
      </c>
      <c r="C21" s="5"/>
      <c r="D21" s="7"/>
    </row>
    <row r="22" spans="1:4" x14ac:dyDescent="0.25">
      <c r="C22" s="7"/>
      <c r="D22" s="7"/>
    </row>
    <row r="23" spans="1:4" x14ac:dyDescent="0.25">
      <c r="A23" t="s">
        <v>14</v>
      </c>
      <c r="C23" s="7">
        <v>11</v>
      </c>
      <c r="D23" s="7"/>
    </row>
    <row r="24" spans="1:4" x14ac:dyDescent="0.25">
      <c r="A24" t="s">
        <v>15</v>
      </c>
      <c r="C24" s="7">
        <v>101</v>
      </c>
      <c r="D24" s="7"/>
    </row>
    <row r="25" spans="1:4" x14ac:dyDescent="0.25">
      <c r="A25" t="s">
        <v>21</v>
      </c>
      <c r="C25" s="8">
        <f>C23/C24</f>
        <v>0.10891089108910891</v>
      </c>
      <c r="D25" s="7"/>
    </row>
    <row r="26" spans="1:4" x14ac:dyDescent="0.25">
      <c r="C26" s="7"/>
      <c r="D26" s="7"/>
    </row>
    <row r="27" spans="1:4" x14ac:dyDescent="0.25">
      <c r="C27" s="7"/>
      <c r="D27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33" workbookViewId="0">
      <selection activeCell="A52" sqref="A52"/>
    </sheetView>
  </sheetViews>
  <sheetFormatPr defaultRowHeight="13.2" x14ac:dyDescent="0.25"/>
  <cols>
    <col min="2" max="2" width="35.109375" customWidth="1"/>
    <col min="3" max="3" width="12.109375" customWidth="1"/>
  </cols>
  <sheetData>
    <row r="1" spans="1:3" x14ac:dyDescent="0.25">
      <c r="A1" s="1" t="s">
        <v>22</v>
      </c>
    </row>
    <row r="3" spans="1:3" ht="39.6" x14ac:dyDescent="0.25">
      <c r="C3" s="2" t="s">
        <v>16</v>
      </c>
    </row>
    <row r="4" spans="1:3" x14ac:dyDescent="0.25">
      <c r="A4" t="s">
        <v>1</v>
      </c>
    </row>
    <row r="5" spans="1:3" x14ac:dyDescent="0.25">
      <c r="B5" t="s">
        <v>23</v>
      </c>
      <c r="C5" s="4">
        <f>6104+454</f>
        <v>6558</v>
      </c>
    </row>
    <row r="6" spans="1:3" x14ac:dyDescent="0.25">
      <c r="B6" t="s">
        <v>24</v>
      </c>
      <c r="C6" s="5">
        <v>4120</v>
      </c>
    </row>
    <row r="7" spans="1:3" x14ac:dyDescent="0.25">
      <c r="B7" t="s">
        <v>25</v>
      </c>
      <c r="C7" s="5">
        <f>3595+1360</f>
        <v>4955</v>
      </c>
    </row>
    <row r="8" spans="1:3" x14ac:dyDescent="0.25">
      <c r="B8" t="s">
        <v>26</v>
      </c>
      <c r="C8" s="5">
        <v>3415</v>
      </c>
    </row>
    <row r="9" spans="1:3" x14ac:dyDescent="0.25">
      <c r="B9" t="s">
        <v>27</v>
      </c>
      <c r="C9" s="5">
        <v>3049</v>
      </c>
    </row>
    <row r="10" spans="1:3" x14ac:dyDescent="0.25">
      <c r="B10" t="s">
        <v>28</v>
      </c>
      <c r="C10" s="5">
        <v>2565</v>
      </c>
    </row>
    <row r="11" spans="1:3" x14ac:dyDescent="0.25">
      <c r="B11" t="s">
        <v>29</v>
      </c>
      <c r="C11" s="5">
        <v>2473</v>
      </c>
    </row>
    <row r="12" spans="1:3" x14ac:dyDescent="0.25">
      <c r="C12" s="5"/>
    </row>
    <row r="13" spans="1:3" x14ac:dyDescent="0.25">
      <c r="C13" s="5"/>
    </row>
    <row r="14" spans="1:3" x14ac:dyDescent="0.25">
      <c r="A14" t="s">
        <v>5</v>
      </c>
      <c r="C14" s="5"/>
    </row>
    <row r="15" spans="1:3" x14ac:dyDescent="0.25">
      <c r="B15" t="s">
        <v>30</v>
      </c>
      <c r="C15" s="5">
        <v>2197</v>
      </c>
    </row>
    <row r="16" spans="1:3" x14ac:dyDescent="0.25">
      <c r="B16" t="s">
        <v>31</v>
      </c>
      <c r="C16" s="5">
        <v>1720</v>
      </c>
    </row>
    <row r="17" spans="2:3" x14ac:dyDescent="0.25">
      <c r="B17" t="s">
        <v>32</v>
      </c>
      <c r="C17" s="5">
        <v>1643</v>
      </c>
    </row>
    <row r="18" spans="2:3" x14ac:dyDescent="0.25">
      <c r="B18" t="s">
        <v>33</v>
      </c>
      <c r="C18" s="5">
        <v>1613</v>
      </c>
    </row>
    <row r="19" spans="2:3" x14ac:dyDescent="0.25">
      <c r="B19" t="s">
        <v>3</v>
      </c>
      <c r="C19" s="5">
        <v>1605</v>
      </c>
    </row>
    <row r="20" spans="2:3" x14ac:dyDescent="0.25">
      <c r="B20" t="s">
        <v>34</v>
      </c>
      <c r="C20" s="5">
        <v>1436</v>
      </c>
    </row>
    <row r="21" spans="2:3" x14ac:dyDescent="0.25">
      <c r="B21" t="s">
        <v>35</v>
      </c>
      <c r="C21" s="5">
        <v>1380</v>
      </c>
    </row>
    <row r="22" spans="2:3" x14ac:dyDescent="0.25">
      <c r="B22" t="s">
        <v>36</v>
      </c>
      <c r="C22" s="5">
        <v>1185</v>
      </c>
    </row>
    <row r="23" spans="2:3" x14ac:dyDescent="0.25">
      <c r="B23" t="s">
        <v>37</v>
      </c>
      <c r="C23" s="5">
        <v>1173</v>
      </c>
    </row>
    <row r="24" spans="2:3" x14ac:dyDescent="0.25">
      <c r="B24" t="s">
        <v>38</v>
      </c>
      <c r="C24" s="5">
        <v>1123</v>
      </c>
    </row>
    <row r="25" spans="2:3" x14ac:dyDescent="0.25">
      <c r="B25" t="s">
        <v>39</v>
      </c>
      <c r="C25" s="5">
        <v>1032</v>
      </c>
    </row>
    <row r="26" spans="2:3" x14ac:dyDescent="0.25">
      <c r="B26" t="s">
        <v>40</v>
      </c>
      <c r="C26" s="5">
        <v>998</v>
      </c>
    </row>
    <row r="27" spans="2:3" x14ac:dyDescent="0.25">
      <c r="B27" t="s">
        <v>41</v>
      </c>
      <c r="C27" s="5">
        <v>875</v>
      </c>
    </row>
    <row r="28" spans="2:3" x14ac:dyDescent="0.25">
      <c r="B28" t="s">
        <v>10</v>
      </c>
      <c r="C28" s="5">
        <v>825</v>
      </c>
    </row>
    <row r="29" spans="2:3" x14ac:dyDescent="0.25">
      <c r="B29" t="s">
        <v>42</v>
      </c>
      <c r="C29" s="5">
        <v>822</v>
      </c>
    </row>
    <row r="30" spans="2:3" x14ac:dyDescent="0.25">
      <c r="B30" t="s">
        <v>43</v>
      </c>
      <c r="C30" s="5">
        <v>772</v>
      </c>
    </row>
    <row r="31" spans="2:3" x14ac:dyDescent="0.25">
      <c r="B31" t="s">
        <v>44</v>
      </c>
      <c r="C31" s="5">
        <v>657</v>
      </c>
    </row>
    <row r="32" spans="2:3" x14ac:dyDescent="0.25">
      <c r="B32" t="s">
        <v>45</v>
      </c>
      <c r="C32" s="5">
        <v>650</v>
      </c>
    </row>
    <row r="33" spans="1:3" x14ac:dyDescent="0.25">
      <c r="B33" t="s">
        <v>46</v>
      </c>
      <c r="C33" s="5">
        <v>646</v>
      </c>
    </row>
    <row r="34" spans="1:3" x14ac:dyDescent="0.25">
      <c r="B34" t="s">
        <v>47</v>
      </c>
      <c r="C34" s="5">
        <v>605</v>
      </c>
    </row>
    <row r="35" spans="1:3" x14ac:dyDescent="0.25">
      <c r="B35" t="s">
        <v>48</v>
      </c>
      <c r="C35" s="5">
        <v>576</v>
      </c>
    </row>
    <row r="36" spans="1:3" x14ac:dyDescent="0.25">
      <c r="B36" t="s">
        <v>49</v>
      </c>
      <c r="C36" s="5">
        <v>546</v>
      </c>
    </row>
    <row r="37" spans="1:3" x14ac:dyDescent="0.25">
      <c r="B37" t="s">
        <v>50</v>
      </c>
      <c r="C37" s="5">
        <v>517</v>
      </c>
    </row>
    <row r="38" spans="1:3" x14ac:dyDescent="0.25">
      <c r="B38" t="s">
        <v>51</v>
      </c>
      <c r="C38" s="5">
        <v>489</v>
      </c>
    </row>
    <row r="39" spans="1:3" x14ac:dyDescent="0.25">
      <c r="B39" t="s">
        <v>52</v>
      </c>
      <c r="C39" s="5">
        <v>419</v>
      </c>
    </row>
    <row r="40" spans="1:3" x14ac:dyDescent="0.25">
      <c r="B40" t="s">
        <v>53</v>
      </c>
      <c r="C40" s="5">
        <v>419</v>
      </c>
    </row>
    <row r="41" spans="1:3" x14ac:dyDescent="0.25">
      <c r="B41" t="s">
        <v>54</v>
      </c>
      <c r="C41" s="5">
        <v>414</v>
      </c>
    </row>
    <row r="42" spans="1:3" x14ac:dyDescent="0.25">
      <c r="B42" t="s">
        <v>55</v>
      </c>
      <c r="C42" s="5">
        <v>392</v>
      </c>
    </row>
    <row r="43" spans="1:3" x14ac:dyDescent="0.25">
      <c r="B43" t="s">
        <v>56</v>
      </c>
      <c r="C43" s="5">
        <v>0</v>
      </c>
    </row>
    <row r="44" spans="1:3" x14ac:dyDescent="0.25">
      <c r="C44" s="5"/>
    </row>
    <row r="45" spans="1:3" x14ac:dyDescent="0.25">
      <c r="A45" t="s">
        <v>20</v>
      </c>
      <c r="C45" s="5">
        <f>SUM(C5:C43)</f>
        <v>53864</v>
      </c>
    </row>
    <row r="46" spans="1:3" x14ac:dyDescent="0.25">
      <c r="A46" t="s">
        <v>57</v>
      </c>
      <c r="C46" s="5">
        <v>219059</v>
      </c>
    </row>
    <row r="47" spans="1:3" x14ac:dyDescent="0.25">
      <c r="A47" t="s">
        <v>18</v>
      </c>
      <c r="C47" s="6">
        <f>C45/C46</f>
        <v>0.2458880940751122</v>
      </c>
    </row>
    <row r="48" spans="1:3" x14ac:dyDescent="0.25">
      <c r="B48" s="3" t="s">
        <v>17</v>
      </c>
      <c r="C48" s="5"/>
    </row>
    <row r="49" spans="1:3" x14ac:dyDescent="0.25">
      <c r="C49" s="7"/>
    </row>
    <row r="50" spans="1:3" x14ac:dyDescent="0.25">
      <c r="A50" t="s">
        <v>14</v>
      </c>
      <c r="C50" s="7">
        <v>36</v>
      </c>
    </row>
    <row r="51" spans="1:3" x14ac:dyDescent="0.25">
      <c r="A51" t="s">
        <v>73</v>
      </c>
      <c r="C51" s="7">
        <v>214</v>
      </c>
    </row>
    <row r="52" spans="1:3" x14ac:dyDescent="0.25">
      <c r="A52" t="s">
        <v>21</v>
      </c>
      <c r="C52" s="8">
        <f>C50/C51</f>
        <v>0.16822429906542055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33" workbookViewId="0">
      <selection activeCell="A42" sqref="A42"/>
    </sheetView>
  </sheetViews>
  <sheetFormatPr defaultRowHeight="13.2" x14ac:dyDescent="0.25"/>
  <cols>
    <col min="2" max="2" width="36" customWidth="1"/>
  </cols>
  <sheetData>
    <row r="1" spans="1:3" x14ac:dyDescent="0.25">
      <c r="A1" s="1" t="s">
        <v>58</v>
      </c>
    </row>
    <row r="3" spans="1:3" ht="66" x14ac:dyDescent="0.25">
      <c r="C3" s="2" t="s">
        <v>16</v>
      </c>
    </row>
    <row r="4" spans="1:3" x14ac:dyDescent="0.25">
      <c r="A4" t="s">
        <v>1</v>
      </c>
    </row>
    <row r="5" spans="1:3" x14ac:dyDescent="0.25">
      <c r="B5" t="s">
        <v>59</v>
      </c>
      <c r="C5" s="4">
        <v>6178</v>
      </c>
    </row>
    <row r="6" spans="1:3" x14ac:dyDescent="0.25">
      <c r="B6" t="s">
        <v>60</v>
      </c>
      <c r="C6" s="5">
        <v>6120</v>
      </c>
    </row>
    <row r="7" spans="1:3" x14ac:dyDescent="0.25">
      <c r="B7" t="s">
        <v>61</v>
      </c>
      <c r="C7" s="5">
        <v>4988</v>
      </c>
    </row>
    <row r="8" spans="1:3" x14ac:dyDescent="0.25">
      <c r="B8" t="s">
        <v>10</v>
      </c>
      <c r="C8" s="5">
        <v>4369</v>
      </c>
    </row>
    <row r="9" spans="1:3" x14ac:dyDescent="0.25">
      <c r="B9" t="s">
        <v>49</v>
      </c>
      <c r="C9" s="5">
        <v>3686</v>
      </c>
    </row>
    <row r="10" spans="1:3" x14ac:dyDescent="0.25">
      <c r="B10" t="s">
        <v>62</v>
      </c>
      <c r="C10" s="5">
        <v>2467</v>
      </c>
    </row>
    <row r="11" spans="1:3" x14ac:dyDescent="0.25">
      <c r="C11" s="5"/>
    </row>
    <row r="12" spans="1:3" x14ac:dyDescent="0.25">
      <c r="C12" s="5"/>
    </row>
    <row r="13" spans="1:3" x14ac:dyDescent="0.25">
      <c r="A13" t="s">
        <v>5</v>
      </c>
      <c r="C13" s="5"/>
    </row>
    <row r="14" spans="1:3" x14ac:dyDescent="0.25">
      <c r="B14" t="s">
        <v>29</v>
      </c>
      <c r="C14" s="5">
        <v>1959</v>
      </c>
    </row>
    <row r="15" spans="1:3" x14ac:dyDescent="0.25">
      <c r="B15" t="s">
        <v>3</v>
      </c>
      <c r="C15" s="5">
        <v>1842</v>
      </c>
    </row>
    <row r="16" spans="1:3" x14ac:dyDescent="0.25">
      <c r="B16" t="s">
        <v>39</v>
      </c>
      <c r="C16" s="5">
        <v>1831</v>
      </c>
    </row>
    <row r="17" spans="2:3" x14ac:dyDescent="0.25">
      <c r="B17" t="s">
        <v>31</v>
      </c>
      <c r="C17" s="5">
        <v>1674</v>
      </c>
    </row>
    <row r="18" spans="2:3" x14ac:dyDescent="0.25">
      <c r="B18" t="s">
        <v>34</v>
      </c>
      <c r="C18" s="5">
        <v>1652</v>
      </c>
    </row>
    <row r="19" spans="2:3" x14ac:dyDescent="0.25">
      <c r="B19" t="s">
        <v>63</v>
      </c>
      <c r="C19" s="5">
        <v>1568</v>
      </c>
    </row>
    <row r="20" spans="2:3" x14ac:dyDescent="0.25">
      <c r="B20" t="s">
        <v>27</v>
      </c>
      <c r="C20" s="5">
        <v>1338</v>
      </c>
    </row>
    <row r="21" spans="2:3" x14ac:dyDescent="0.25">
      <c r="B21" t="s">
        <v>37</v>
      </c>
      <c r="C21" s="5">
        <v>1057</v>
      </c>
    </row>
    <row r="22" spans="2:3" x14ac:dyDescent="0.25">
      <c r="B22" t="s">
        <v>64</v>
      </c>
      <c r="C22" s="5">
        <v>1003</v>
      </c>
    </row>
    <row r="23" spans="2:3" x14ac:dyDescent="0.25">
      <c r="B23" t="s">
        <v>28</v>
      </c>
      <c r="C23" s="5">
        <v>947</v>
      </c>
    </row>
    <row r="24" spans="2:3" x14ac:dyDescent="0.25">
      <c r="B24" t="s">
        <v>65</v>
      </c>
      <c r="C24" s="5">
        <v>917</v>
      </c>
    </row>
    <row r="25" spans="2:3" x14ac:dyDescent="0.25">
      <c r="B25" t="s">
        <v>66</v>
      </c>
      <c r="C25" s="5">
        <v>813</v>
      </c>
    </row>
    <row r="26" spans="2:3" x14ac:dyDescent="0.25">
      <c r="B26" t="s">
        <v>67</v>
      </c>
      <c r="C26" s="5">
        <v>805</v>
      </c>
    </row>
    <row r="27" spans="2:3" x14ac:dyDescent="0.25">
      <c r="B27" t="s">
        <v>24</v>
      </c>
      <c r="C27" s="5">
        <v>619</v>
      </c>
    </row>
    <row r="28" spans="2:3" x14ac:dyDescent="0.25">
      <c r="B28" t="s">
        <v>68</v>
      </c>
      <c r="C28" s="5">
        <v>565</v>
      </c>
    </row>
    <row r="29" spans="2:3" x14ac:dyDescent="0.25">
      <c r="B29" t="s">
        <v>47</v>
      </c>
      <c r="C29" s="5">
        <v>550</v>
      </c>
    </row>
    <row r="30" spans="2:3" x14ac:dyDescent="0.25">
      <c r="B30" t="s">
        <v>46</v>
      </c>
      <c r="C30" s="5">
        <v>535</v>
      </c>
    </row>
    <row r="31" spans="2:3" x14ac:dyDescent="0.25">
      <c r="B31" t="s">
        <v>69</v>
      </c>
      <c r="C31" s="5">
        <v>492</v>
      </c>
    </row>
    <row r="32" spans="2:3" x14ac:dyDescent="0.25">
      <c r="B32" t="s">
        <v>70</v>
      </c>
      <c r="C32" s="5">
        <v>412</v>
      </c>
    </row>
    <row r="33" spans="1:3" x14ac:dyDescent="0.25">
      <c r="B33" t="s">
        <v>44</v>
      </c>
      <c r="C33" s="5">
        <v>393</v>
      </c>
    </row>
    <row r="34" spans="1:3" x14ac:dyDescent="0.25">
      <c r="C34" s="5"/>
    </row>
    <row r="35" spans="1:3" x14ac:dyDescent="0.25">
      <c r="A35" t="s">
        <v>20</v>
      </c>
      <c r="C35" s="5">
        <f>SUM(C5:C33)</f>
        <v>48780</v>
      </c>
    </row>
    <row r="36" spans="1:3" x14ac:dyDescent="0.25">
      <c r="A36" t="s">
        <v>71</v>
      </c>
      <c r="C36" s="5">
        <v>180723</v>
      </c>
    </row>
    <row r="37" spans="1:3" x14ac:dyDescent="0.25">
      <c r="A37" t="s">
        <v>18</v>
      </c>
      <c r="C37" s="6">
        <f>C35/C36</f>
        <v>0.26991583805049718</v>
      </c>
    </row>
    <row r="38" spans="1:3" x14ac:dyDescent="0.25">
      <c r="B38" s="3" t="s">
        <v>17</v>
      </c>
      <c r="C38" s="5"/>
    </row>
    <row r="39" spans="1:3" x14ac:dyDescent="0.25">
      <c r="C39" s="7"/>
    </row>
    <row r="40" spans="1:3" x14ac:dyDescent="0.25">
      <c r="A40" t="s">
        <v>14</v>
      </c>
      <c r="C40" s="7">
        <v>26</v>
      </c>
    </row>
    <row r="41" spans="1:3" x14ac:dyDescent="0.25">
      <c r="A41" t="s">
        <v>72</v>
      </c>
      <c r="C41" s="7">
        <v>165</v>
      </c>
    </row>
    <row r="42" spans="1:3" x14ac:dyDescent="0.25">
      <c r="A42" t="s">
        <v>21</v>
      </c>
      <c r="C42" s="8">
        <f>C40/C41</f>
        <v>0.15757575757575756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</vt:lpstr>
      <vt:lpstr>Gas</vt:lpstr>
      <vt:lpstr>Financial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msolmon</dc:creator>
  <cp:lastModifiedBy>Havlíček Jan</cp:lastModifiedBy>
  <cp:lastPrinted>2001-03-02T00:19:00Z</cp:lastPrinted>
  <dcterms:created xsi:type="dcterms:W3CDTF">2001-03-01T23:48:40Z</dcterms:created>
  <dcterms:modified xsi:type="dcterms:W3CDTF">2023-09-10T15:25:25Z</dcterms:modified>
</cp:coreProperties>
</file>