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15480" windowHeight="7968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6" hidden="1">'R1'!$A$3:$X$3</definedName>
    <definedName name="_xlnm._FilterDatabase" localSheetId="7" hidden="1">'R2'!$A$3:$X$587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Position'!$A$1:$AH$20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A5" i="42" l="1"/>
  <c r="H7" i="42"/>
  <c r="L7" i="42"/>
  <c r="N7" i="42"/>
  <c r="P7" i="42"/>
  <c r="R7" i="42"/>
  <c r="T7" i="42"/>
  <c r="V7" i="42"/>
  <c r="X7" i="42"/>
  <c r="Z7" i="42"/>
  <c r="AB7" i="42"/>
  <c r="AD7" i="42"/>
  <c r="AF7" i="42"/>
  <c r="L8" i="42"/>
  <c r="N8" i="42"/>
  <c r="P8" i="42"/>
  <c r="R8" i="42"/>
  <c r="T8" i="42"/>
  <c r="V8" i="42"/>
  <c r="X8" i="42"/>
  <c r="Z8" i="42"/>
  <c r="AB8" i="42"/>
  <c r="AD8" i="42"/>
  <c r="AF8" i="42"/>
  <c r="AH8" i="42"/>
  <c r="F10" i="42"/>
  <c r="J10" i="42"/>
  <c r="L10" i="42"/>
  <c r="N10" i="42"/>
  <c r="P10" i="42"/>
  <c r="R10" i="42"/>
  <c r="T10" i="42"/>
  <c r="V10" i="42"/>
  <c r="X10" i="42"/>
  <c r="Z10" i="42"/>
  <c r="AB10" i="42"/>
  <c r="AD10" i="42"/>
  <c r="AF10" i="42"/>
  <c r="AH10" i="42"/>
  <c r="H11" i="42"/>
  <c r="J11" i="42"/>
  <c r="L11" i="42"/>
  <c r="N11" i="42"/>
  <c r="P11" i="42"/>
  <c r="R11" i="42"/>
  <c r="T11" i="42"/>
  <c r="V11" i="42"/>
  <c r="X11" i="42"/>
  <c r="Z11" i="42"/>
  <c r="AB11" i="42"/>
  <c r="AD11" i="42"/>
  <c r="AF11" i="42"/>
  <c r="AH11" i="42"/>
  <c r="J12" i="42"/>
  <c r="L12" i="42"/>
  <c r="N12" i="42"/>
  <c r="P12" i="42"/>
  <c r="R12" i="42"/>
  <c r="T12" i="42"/>
  <c r="V12" i="42"/>
  <c r="X12" i="42"/>
  <c r="Z12" i="42"/>
  <c r="AB12" i="42"/>
  <c r="AD12" i="42"/>
  <c r="AF12" i="42"/>
  <c r="AH12" i="42"/>
  <c r="F13" i="42"/>
  <c r="J13" i="42"/>
  <c r="L13" i="42"/>
  <c r="N13" i="42"/>
  <c r="P13" i="42"/>
  <c r="R13" i="42"/>
  <c r="T13" i="42"/>
  <c r="V13" i="42"/>
  <c r="X13" i="42"/>
  <c r="Z13" i="42"/>
  <c r="AB13" i="42"/>
  <c r="AD13" i="42"/>
  <c r="AF13" i="42"/>
  <c r="AH13" i="42"/>
  <c r="J14" i="42"/>
  <c r="L14" i="42"/>
  <c r="N14" i="42"/>
  <c r="P14" i="42"/>
  <c r="R14" i="42"/>
  <c r="S14" i="42"/>
  <c r="T14" i="42"/>
  <c r="V14" i="42"/>
  <c r="X14" i="42"/>
  <c r="Z14" i="42"/>
  <c r="AB14" i="42"/>
  <c r="AD14" i="42"/>
  <c r="AF14" i="42"/>
  <c r="AH14" i="42"/>
  <c r="J15" i="42"/>
  <c r="L15" i="42"/>
  <c r="N15" i="42"/>
  <c r="P15" i="42"/>
  <c r="R15" i="42"/>
  <c r="S15" i="42"/>
  <c r="T15" i="42"/>
  <c r="V15" i="42"/>
  <c r="X15" i="42"/>
  <c r="Z15" i="42"/>
  <c r="AB15" i="42"/>
  <c r="AD15" i="42"/>
  <c r="AF15" i="42"/>
  <c r="AH15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AD17" i="42"/>
  <c r="AF17" i="42"/>
  <c r="AH17" i="42"/>
  <c r="J18" i="42"/>
  <c r="L18" i="42"/>
  <c r="N18" i="42"/>
  <c r="P18" i="42"/>
  <c r="R18" i="42"/>
  <c r="T18" i="42"/>
  <c r="V18" i="42"/>
  <c r="X18" i="42"/>
  <c r="Z18" i="42"/>
  <c r="AB18" i="42"/>
  <c r="AD18" i="42"/>
  <c r="AF18" i="42"/>
  <c r="AH18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A775" i="45"/>
  <c r="A776" i="45"/>
  <c r="A777" i="45"/>
  <c r="A778" i="45"/>
  <c r="A779" i="45"/>
  <c r="A780" i="45"/>
  <c r="A781" i="45"/>
  <c r="A782" i="45"/>
  <c r="A783" i="45"/>
  <c r="A784" i="45"/>
  <c r="A785" i="45"/>
  <c r="A786" i="45"/>
  <c r="A787" i="45"/>
  <c r="A788" i="45"/>
  <c r="A789" i="45"/>
  <c r="A790" i="45"/>
  <c r="A791" i="45"/>
  <c r="A792" i="45"/>
  <c r="A793" i="45"/>
  <c r="A794" i="45"/>
  <c r="A795" i="45"/>
  <c r="A796" i="45"/>
  <c r="A797" i="45"/>
  <c r="A798" i="45"/>
  <c r="A799" i="45"/>
  <c r="A800" i="45"/>
  <c r="A801" i="45"/>
  <c r="A802" i="45"/>
  <c r="A803" i="45"/>
  <c r="A804" i="45"/>
  <c r="A805" i="45"/>
  <c r="A806" i="45"/>
  <c r="A807" i="45"/>
  <c r="A808" i="45"/>
  <c r="A809" i="45"/>
  <c r="A810" i="45"/>
  <c r="A811" i="45"/>
  <c r="A812" i="45"/>
  <c r="A813" i="45"/>
  <c r="A814" i="45"/>
  <c r="A815" i="45"/>
  <c r="A816" i="45"/>
  <c r="A817" i="45"/>
  <c r="A818" i="45"/>
  <c r="A819" i="45"/>
  <c r="A820" i="45"/>
  <c r="A821" i="45"/>
  <c r="A822" i="45"/>
  <c r="A823" i="45"/>
  <c r="A824" i="45"/>
  <c r="A825" i="45"/>
  <c r="A826" i="45"/>
  <c r="A827" i="45"/>
  <c r="A828" i="45"/>
  <c r="A829" i="45"/>
  <c r="A830" i="45"/>
  <c r="A831" i="45"/>
  <c r="A832" i="45"/>
  <c r="A833" i="45"/>
  <c r="A834" i="45"/>
  <c r="A835" i="45"/>
  <c r="A836" i="45"/>
  <c r="A837" i="45"/>
  <c r="A838" i="45"/>
  <c r="A839" i="45"/>
  <c r="A840" i="45"/>
  <c r="A841" i="45"/>
  <c r="A842" i="45"/>
  <c r="A843" i="45"/>
  <c r="A844" i="45"/>
  <c r="A845" i="45"/>
  <c r="A846" i="45"/>
  <c r="A847" i="45"/>
  <c r="A848" i="45"/>
  <c r="A849" i="45"/>
  <c r="A850" i="45"/>
  <c r="A851" i="45"/>
  <c r="A852" i="45"/>
  <c r="A853" i="45"/>
  <c r="A854" i="45"/>
  <c r="A855" i="45"/>
  <c r="A856" i="45"/>
  <c r="A857" i="45"/>
  <c r="A858" i="45"/>
  <c r="A859" i="45"/>
  <c r="A860" i="45"/>
  <c r="A861" i="45"/>
  <c r="A862" i="45"/>
  <c r="A863" i="45"/>
  <c r="A864" i="45"/>
  <c r="A865" i="45"/>
  <c r="A866" i="45"/>
  <c r="A867" i="45"/>
  <c r="A868" i="45"/>
  <c r="A869" i="45"/>
  <c r="A870" i="45"/>
  <c r="A871" i="45"/>
  <c r="A872" i="45"/>
  <c r="A873" i="45"/>
  <c r="A874" i="45"/>
  <c r="A875" i="45"/>
  <c r="A876" i="45"/>
  <c r="A877" i="45"/>
  <c r="A878" i="45"/>
  <c r="A879" i="45"/>
  <c r="A880" i="45"/>
  <c r="A881" i="45"/>
  <c r="A882" i="45"/>
  <c r="A883" i="45"/>
  <c r="A884" i="45"/>
  <c r="A885" i="45"/>
  <c r="A886" i="45"/>
  <c r="A887" i="45"/>
  <c r="A888" i="45"/>
  <c r="A889" i="45"/>
  <c r="A890" i="45"/>
  <c r="A891" i="45"/>
  <c r="A892" i="45"/>
  <c r="A893" i="45"/>
  <c r="A894" i="45"/>
  <c r="A895" i="45"/>
  <c r="A896" i="45"/>
  <c r="A897" i="45"/>
  <c r="A898" i="45"/>
  <c r="A899" i="45"/>
  <c r="A900" i="45"/>
  <c r="A901" i="45"/>
  <c r="A902" i="45"/>
  <c r="A903" i="45"/>
  <c r="A904" i="45"/>
  <c r="A905" i="45"/>
  <c r="A906" i="45"/>
  <c r="A907" i="45"/>
  <c r="A908" i="45"/>
  <c r="A909" i="45"/>
  <c r="A910" i="45"/>
  <c r="A911" i="45"/>
  <c r="A912" i="45"/>
  <c r="A913" i="45"/>
  <c r="A914" i="45"/>
  <c r="A915" i="45"/>
  <c r="A916" i="45"/>
  <c r="A917" i="45"/>
  <c r="A918" i="45"/>
  <c r="A919" i="45"/>
  <c r="A920" i="45"/>
  <c r="A921" i="45"/>
  <c r="A922" i="45"/>
  <c r="A923" i="45"/>
  <c r="A924" i="45"/>
  <c r="A925" i="45"/>
  <c r="A926" i="45"/>
  <c r="A927" i="45"/>
  <c r="A928" i="45"/>
  <c r="A929" i="45"/>
  <c r="A930" i="45"/>
  <c r="A931" i="45"/>
  <c r="A932" i="45"/>
  <c r="A933" i="45"/>
  <c r="A934" i="45"/>
  <c r="A935" i="45"/>
  <c r="A936" i="45"/>
  <c r="A937" i="45"/>
  <c r="A938" i="45"/>
  <c r="A939" i="45"/>
  <c r="A940" i="45"/>
  <c r="A941" i="45"/>
  <c r="A942" i="45"/>
  <c r="A943" i="45"/>
  <c r="A944" i="45"/>
  <c r="A945" i="45"/>
  <c r="A946" i="45"/>
  <c r="A947" i="45"/>
  <c r="A948" i="45"/>
  <c r="A949" i="45"/>
  <c r="A950" i="45"/>
  <c r="A951" i="45"/>
  <c r="A952" i="45"/>
  <c r="A953" i="45"/>
  <c r="A954" i="45"/>
  <c r="A955" i="45"/>
  <c r="A956" i="45"/>
  <c r="A957" i="45"/>
  <c r="A958" i="45"/>
  <c r="A959" i="45"/>
  <c r="A960" i="45"/>
  <c r="A961" i="45"/>
  <c r="A962" i="45"/>
  <c r="A963" i="45"/>
  <c r="A964" i="45"/>
  <c r="A965" i="45"/>
  <c r="A966" i="45"/>
  <c r="A967" i="45"/>
  <c r="A968" i="45"/>
  <c r="A969" i="45"/>
  <c r="A970" i="45"/>
  <c r="A971" i="45"/>
  <c r="A972" i="45"/>
  <c r="A973" i="45"/>
  <c r="A974" i="45"/>
  <c r="A975" i="45"/>
  <c r="A976" i="45"/>
  <c r="A977" i="45"/>
  <c r="A978" i="45"/>
  <c r="A979" i="45"/>
  <c r="A980" i="45"/>
  <c r="A981" i="45"/>
  <c r="A982" i="45"/>
  <c r="A983" i="45"/>
  <c r="A984" i="45"/>
  <c r="A985" i="45"/>
  <c r="A986" i="45"/>
  <c r="A987" i="45"/>
  <c r="A988" i="45"/>
  <c r="A989" i="45"/>
  <c r="A990" i="45"/>
  <c r="A991" i="45"/>
  <c r="A992" i="45"/>
  <c r="A993" i="45"/>
  <c r="A994" i="45"/>
  <c r="A995" i="45"/>
  <c r="A996" i="45"/>
  <c r="A997" i="45"/>
  <c r="A998" i="45"/>
  <c r="A999" i="45"/>
  <c r="A1000" i="45"/>
  <c r="A1001" i="45"/>
  <c r="A1002" i="45"/>
  <c r="A1003" i="45"/>
  <c r="A1004" i="45"/>
  <c r="A1005" i="45"/>
  <c r="A1006" i="45"/>
  <c r="A1007" i="45"/>
  <c r="A1008" i="45"/>
  <c r="A1009" i="45"/>
  <c r="A1010" i="45"/>
  <c r="A1011" i="45"/>
  <c r="A1012" i="45"/>
  <c r="A1013" i="45"/>
  <c r="A1014" i="45"/>
  <c r="A1015" i="45"/>
  <c r="A1016" i="45"/>
  <c r="A1017" i="45"/>
  <c r="A1018" i="45"/>
  <c r="A1019" i="45"/>
  <c r="A1020" i="45"/>
  <c r="A1021" i="45"/>
  <c r="A1022" i="45"/>
  <c r="A1023" i="45"/>
  <c r="A1024" i="45"/>
  <c r="A1025" i="45"/>
  <c r="A1026" i="45"/>
  <c r="A1027" i="45"/>
  <c r="A1028" i="45"/>
  <c r="A1029" i="45"/>
  <c r="A1030" i="45"/>
  <c r="A1031" i="45"/>
  <c r="A1032" i="45"/>
  <c r="A1033" i="45"/>
  <c r="A1034" i="45"/>
  <c r="A1035" i="45"/>
  <c r="A1036" i="45"/>
  <c r="A1037" i="45"/>
  <c r="A1038" i="45"/>
  <c r="A1039" i="45"/>
  <c r="A1040" i="45"/>
  <c r="A1041" i="45"/>
  <c r="A1042" i="45"/>
  <c r="A1043" i="45"/>
  <c r="A1044" i="45"/>
  <c r="A1045" i="45"/>
  <c r="A1046" i="45"/>
  <c r="A1047" i="45"/>
  <c r="A1048" i="45"/>
  <c r="A1049" i="45"/>
  <c r="A1050" i="45"/>
  <c r="A1051" i="45"/>
  <c r="A1052" i="45"/>
  <c r="A1053" i="45"/>
  <c r="A1054" i="45"/>
  <c r="A1055" i="45"/>
  <c r="A1056" i="45"/>
  <c r="A1057" i="45"/>
  <c r="A1058" i="45"/>
  <c r="A1059" i="45"/>
  <c r="A1060" i="45"/>
  <c r="A1061" i="45"/>
  <c r="A1062" i="45"/>
  <c r="A1063" i="45"/>
  <c r="A1064" i="45"/>
  <c r="A1065" i="45"/>
  <c r="A1066" i="45"/>
  <c r="A1067" i="45"/>
  <c r="A1068" i="45"/>
  <c r="A1069" i="45"/>
  <c r="A1070" i="45"/>
  <c r="A1071" i="45"/>
  <c r="A1072" i="45"/>
  <c r="A1073" i="45"/>
  <c r="A1074" i="45"/>
  <c r="A1075" i="45"/>
  <c r="A1076" i="45"/>
  <c r="A1077" i="45"/>
  <c r="A1078" i="45"/>
  <c r="A1079" i="45"/>
  <c r="A1080" i="45"/>
  <c r="A1081" i="45"/>
  <c r="A1082" i="45"/>
  <c r="A1083" i="45"/>
  <c r="A1084" i="45"/>
  <c r="A1085" i="45"/>
  <c r="A1086" i="45"/>
  <c r="A1087" i="45"/>
  <c r="A1088" i="45"/>
  <c r="A1089" i="45"/>
  <c r="A1090" i="45"/>
  <c r="A1091" i="45"/>
  <c r="A1092" i="45"/>
  <c r="A1093" i="45"/>
  <c r="A1094" i="45"/>
  <c r="A1095" i="45"/>
  <c r="A1096" i="45"/>
  <c r="A1097" i="45"/>
  <c r="A1098" i="45"/>
  <c r="A1099" i="45"/>
  <c r="A1100" i="45"/>
  <c r="A1101" i="45"/>
  <c r="A1102" i="45"/>
  <c r="A1103" i="45"/>
  <c r="A1104" i="45"/>
  <c r="A1105" i="45"/>
  <c r="A1106" i="45"/>
  <c r="A1107" i="45"/>
  <c r="A1108" i="45"/>
  <c r="A1109" i="45"/>
  <c r="A1110" i="45"/>
  <c r="A1111" i="45"/>
  <c r="A1112" i="45"/>
  <c r="A1113" i="45"/>
  <c r="A1114" i="45"/>
  <c r="A1115" i="45"/>
  <c r="A1116" i="45"/>
  <c r="A1117" i="45"/>
  <c r="A1118" i="45"/>
  <c r="A1119" i="45"/>
  <c r="A1120" i="45"/>
  <c r="A1121" i="45"/>
  <c r="A1122" i="45"/>
  <c r="A1123" i="45"/>
  <c r="A1124" i="45"/>
  <c r="A1125" i="45"/>
  <c r="A1126" i="45"/>
  <c r="A1127" i="45"/>
  <c r="A1128" i="45"/>
  <c r="A1129" i="45"/>
  <c r="A1130" i="45"/>
  <c r="A1131" i="45"/>
  <c r="A1132" i="45"/>
  <c r="A1133" i="45"/>
  <c r="A1134" i="45"/>
  <c r="A1135" i="45"/>
  <c r="A1136" i="45"/>
  <c r="A1137" i="45"/>
  <c r="A1138" i="45"/>
  <c r="A1139" i="45"/>
  <c r="A1140" i="45"/>
  <c r="A1141" i="45"/>
  <c r="A1142" i="45"/>
  <c r="A1143" i="45"/>
  <c r="A1144" i="45"/>
  <c r="A1145" i="45"/>
  <c r="A1146" i="45"/>
  <c r="A1147" i="45"/>
  <c r="A1148" i="45"/>
  <c r="A1149" i="45"/>
  <c r="A1150" i="45"/>
  <c r="D1" i="34"/>
  <c r="A4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B7" i="2"/>
  <c r="C7" i="2"/>
  <c r="A21" i="2"/>
  <c r="B24" i="2"/>
  <c r="B26" i="2"/>
  <c r="D26" i="2"/>
  <c r="B27" i="2"/>
  <c r="D27" i="2"/>
  <c r="B28" i="2"/>
  <c r="D28" i="2"/>
  <c r="B29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<sst xmlns="http://schemas.openxmlformats.org/spreadsheetml/2006/main" count="2880" uniqueCount="189">
  <si>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</si>
  <si>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</si>
  <si>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</si>
  <si>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</si>
  <si>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</si>
  <si>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</si>
  <si>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</si>
  <si>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</si>
  <si>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</si>
  <si>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</si>
  <si>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</si>
  <si>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</si>
  <si>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</si>
  <si>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</si>
  <si>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</si>
  <si>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</si>
  <si>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</si>
  <si>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</si>
  <si>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</si>
  <si>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</si>
  <si>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</si>
  <si>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</si>
  <si>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</si>
  <si>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</si>
  <si>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</si>
  <si>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</si>
  <si>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</si>
  <si>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</si>
  <si>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</si>
  <si>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</si>
  <si>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</si>
  <si>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</si>
  <si>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</si>
  <si>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</si>
  <si>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</si>
  <si>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</si>
  <si>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</si>
  <si>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</si>
  <si>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</si>
  <si>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</si>
  <si>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</si>
  <si>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</si>
  <si>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</si>
  <si>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</si>
  <si>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</si>
  <si>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</si>
  <si>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</si>
  <si>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</si>
  <si>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</si>
  <si>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</si>
  <si>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</si>
  <si>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</si>
  <si>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</si>
  <si>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</si>
  <si>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</si>
  <si>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</si>
  <si>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</si>
  <si>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</si>
  <si>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</si>
  <si>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</si>
  <si>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</si>
  <si>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</si>
  <si>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</si>
  <si>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</si>
  <si>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</si>
  <si>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</si>
  <si>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</si>
  <si>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</si>
  <si>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</si>
  <si>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</si>
  <si>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</si>
  <si>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</si>
  <si>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</si>
  <si>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</si>
  <si>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</si>
  <si>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</si>
  <si>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</si>
  <si>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</si>
  <si>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</si>
  <si>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</si>
  <si>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</si>
  <si>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</si>
  <si>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</si>
  <si>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</si>
  <si>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</si>
  <si>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</si>
  <si>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</si>
  <si>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</si>
  <si>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</si>
  <si>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</si>
  <si>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</si>
  <si>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</si>
  <si>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</si>
  <si>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</si>
  <si>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</si>
  <si>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</si>
  <si>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</si>
  <si>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</si>
  <si>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</si>
  <si>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</si>
  <si>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</si>
  <si>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</si>
  <si>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</si>
  <si>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</si>
  <si>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</si>
  <si>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</si>
  <si>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</si>
  <si>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</si>
  <si>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</si>
  <si>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</si>
  <si>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</si>
  <si>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</si>
  <si>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</si>
  <si>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</si>
  <si>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</si>
  <si>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</si>
  <si>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</si>
  <si>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</si>
  <si>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</si>
  <si>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</si>
  <si>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</si>
  <si>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</si>
  <si>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</si>
  <si>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</si>
  <si>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</si>
  <si>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</si>
  <si>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</si>
  <si>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</si>
  <si>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</si>
  <si>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</si>
  <si>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</si>
  <si>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R3!$A$4</t>
  </si>
  <si>
    <t>R3!$D$4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</si>
  <si>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</si>
  <si>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</si>
  <si>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</si>
  <si>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</si>
  <si>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</si>
  <si>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</si>
  <si>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</si>
  <si>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</si>
  <si>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</si>
  <si>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</si>
  <si>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</si>
  <si>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</si>
  <si>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</si>
  <si>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</si>
  <si>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</si>
  <si>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</si>
  <si>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</si>
  <si>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IF-CGT/APPALAC</t>
  </si>
  <si>
    <t>IF-CIG/RKYMTN</t>
  </si>
  <si>
    <t>IF-CNG/APPALACH</t>
  </si>
  <si>
    <t>IF-FGT/MKTAREA</t>
  </si>
  <si>
    <t>IF-FGT/Z1</t>
  </si>
  <si>
    <t>IF-FGT/Z2</t>
  </si>
  <si>
    <t>IF-FGT/Z3</t>
  </si>
  <si>
    <t>IF-HPL/SHPCHAN</t>
  </si>
  <si>
    <t>IF-NTHWST/CANBR</t>
  </si>
  <si>
    <t>IF-PAN/TX/OK</t>
  </si>
  <si>
    <t>IF-SONAT/LA</t>
  </si>
  <si>
    <t>IF-TENN/LA</t>
  </si>
  <si>
    <t>IF-TETCO/ELA</t>
  </si>
  <si>
    <t>IF-TETCO/M3</t>
  </si>
  <si>
    <t>IF-TRANSCO/Z6</t>
  </si>
  <si>
    <t>IF-TRUNKL/LA</t>
  </si>
  <si>
    <t>MICH_CG-GD</t>
  </si>
  <si>
    <t>NGI-PGE/CG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</si>
  <si>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</si>
  <si>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</si>
  <si>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</si>
  <si>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</si>
  <si>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</si>
  <si>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</si>
  <si>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</si>
  <si>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</si>
  <si>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</si>
  <si>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R1!$A$4:$A$229</t>
  </si>
  <si>
    <t>R1!$D$4:$D$229</t>
  </si>
  <si>
    <t>R2!$A$4:$A$1150</t>
  </si>
  <si>
    <t>R2!$D$4:$D$1150</t>
  </si>
  <si>
    <t>R2!$E$4:$E$1150</t>
  </si>
  <si>
    <t>R2!$I$4:$I$1150</t>
  </si>
  <si>
    <t>R2!$F$4:$F$1150</t>
  </si>
  <si>
    <t>R4!$A$4</t>
  </si>
  <si>
    <t>R4!$D$4</t>
  </si>
  <si>
    <t>R5!$A$4</t>
  </si>
  <si>
    <t>R5!$D$4</t>
  </si>
  <si>
    <t>In-the-money Live Fianancial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</si>
</sst>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4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5" quotePrefix="1" applyNumberFormat="1" applyFont="1" applyFill="1" applyBorder="1" applyAlignment="1">
      <alignment horizontal="center"/>
    </xf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883920</xdr:colOff>
          <xdr:row>9</xdr:row>
          <xdr:rowOff>45720</xdr:rowOff>
        </xdr:from>
        <xdr:to>
          <xdr:col>2</xdr:col>
          <xdr:colOff>845820</xdr:colOff>
          <xdr:row>11</xdr:row>
          <xdr:rowOff>22860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</xdr:colOff>
          <xdr:row>9</xdr:row>
          <xdr:rowOff>45720</xdr:rowOff>
        </xdr:from>
        <xdr:to>
          <xdr:col>5</xdr:col>
          <xdr:colOff>205740</xdr:colOff>
          <xdr:row>11</xdr:row>
          <xdr:rowOff>22860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419100</xdr:colOff>
          <xdr:row>9</xdr:row>
          <xdr:rowOff>22860</xdr:rowOff>
        </xdr:from>
        <xdr:to>
          <xdr:col>6</xdr:col>
          <xdr:colOff>746760</xdr:colOff>
          <xdr:row>11</xdr:row>
          <xdr:rowOff>121920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876300</xdr:colOff>
          <xdr:row>9</xdr:row>
          <xdr:rowOff>45720</xdr:rowOff>
        </xdr:from>
        <xdr:to>
          <xdr:col>1</xdr:col>
          <xdr:colOff>754380</xdr:colOff>
          <xdr:row>11</xdr:row>
          <xdr:rowOff>22860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26441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5661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26441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356616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44881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54102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63322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72542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817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909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1002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094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186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278636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3586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3662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3662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4805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4805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4805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25374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129540</xdr:rowOff>
        </xdr:from>
        <xdr:to>
          <xdr:col>1</xdr:col>
          <xdr:colOff>716280</xdr:colOff>
          <xdr:row>3</xdr:row>
          <xdr:rowOff>91440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ColWidth="9.109375" defaultRowHeight="13.2" x14ac:dyDescent="0.25"/>
  <cols>
    <col min="1" max="1" width="15.6640625" style="2" customWidth="1"/>
    <col min="2" max="3" width="14.44140625" style="2" customWidth="1"/>
    <col min="4" max="4" width="3" style="2" customWidth="1"/>
    <col min="5" max="6" width="9.109375" style="2"/>
    <col min="7" max="7" width="13.88671875" style="2" customWidth="1"/>
    <col min="8" max="8" width="20.5546875" style="2" customWidth="1"/>
    <col min="9" max="9" width="11.6640625" style="2" bestFit="1" customWidth="1"/>
    <col min="10" max="11" width="9.109375" style="2"/>
    <col min="12" max="12" width="10.6640625" style="2" bestFit="1" customWidth="1"/>
    <col min="13" max="16384" width="9.109375" style="2"/>
  </cols>
  <sheetData>
    <row r="1" spans="1:5" x14ac:dyDescent="0.25">
      <c r="A1" s="182" t="s">
        <v>18</v>
      </c>
      <c r="B1" s="183"/>
    </row>
    <row r="2" spans="1:5" x14ac:dyDescent="0.25">
      <c r="A2" s="5" t="s">
        <v>0</v>
      </c>
      <c r="B2" s="6"/>
    </row>
    <row r="3" spans="1:5" x14ac:dyDescent="0.25">
      <c r="A3" s="5" t="s">
        <v>1</v>
      </c>
      <c r="B3" s="6"/>
    </row>
    <row r="4" spans="1:5" ht="13.8" thickBot="1" x14ac:dyDescent="0.3">
      <c r="A4" s="7" t="s">
        <v>2</v>
      </c>
      <c r="B4" s="8" t="s">
        <v>7</v>
      </c>
    </row>
    <row r="5" spans="1:5" ht="13.8" hidden="1" thickBot="1" x14ac:dyDescent="0.3">
      <c r="A5" s="7" t="s">
        <v>62</v>
      </c>
      <c r="B5" s="82">
        <f ca="1">NOW()</f>
        <v>37334.473278819445</v>
      </c>
    </row>
    <row r="6" spans="1:5" ht="13.8" thickBot="1" x14ac:dyDescent="0.3">
      <c r="A6" s="7" t="s">
        <v>63</v>
      </c>
      <c r="B6" s="97">
        <v>31</v>
      </c>
    </row>
    <row r="7" spans="1:5" ht="13.8" thickBot="1" x14ac:dyDescent="0.3">
      <c r="A7" s="18" t="s">
        <v>15</v>
      </c>
      <c r="B7" s="128">
        <f ca="1">DAY(C7)</f>
        <v>18</v>
      </c>
      <c r="C7" s="129">
        <f ca="1">TODAY()-1</f>
        <v>37333</v>
      </c>
      <c r="D7" s="99" t="s">
        <v>70</v>
      </c>
      <c r="E7" s="100"/>
    </row>
    <row r="8" spans="1:5" ht="13.8" thickBot="1" x14ac:dyDescent="0.3">
      <c r="A8" s="18" t="s">
        <v>16</v>
      </c>
      <c r="B8" s="98">
        <v>37347</v>
      </c>
      <c r="C8" s="98">
        <v>37376</v>
      </c>
    </row>
    <row r="9" spans="1:5" ht="13.8" hidden="1" thickBot="1" x14ac:dyDescent="0.3">
      <c r="A9" s="18" t="s">
        <v>17</v>
      </c>
      <c r="B9" s="19" t="s">
        <v>42</v>
      </c>
    </row>
    <row r="12" spans="1:5" x14ac:dyDescent="0.25">
      <c r="A12" s="3"/>
    </row>
    <row r="13" spans="1:5" ht="13.8" thickBot="1" x14ac:dyDescent="0.3">
      <c r="A13" s="2" t="s">
        <v>66</v>
      </c>
    </row>
    <row r="14" spans="1:5" ht="13.8" thickBot="1" x14ac:dyDescent="0.3">
      <c r="A14" s="121" t="s">
        <v>53</v>
      </c>
      <c r="B14" s="121" t="s">
        <v>54</v>
      </c>
      <c r="C14" s="121" t="s">
        <v>55</v>
      </c>
    </row>
    <row r="15" spans="1:5" ht="13.8" thickBot="1" x14ac:dyDescent="0.3">
      <c r="A15" s="92">
        <v>37337</v>
      </c>
      <c r="B15" s="92">
        <v>37340</v>
      </c>
      <c r="C15" s="92">
        <v>37341</v>
      </c>
    </row>
    <row r="16" spans="1:5" x14ac:dyDescent="0.25">
      <c r="A16" s="3"/>
    </row>
    <row r="17" spans="1:12" x14ac:dyDescent="0.25">
      <c r="A17" s="3"/>
    </row>
    <row r="18" spans="1:12" x14ac:dyDescent="0.25">
      <c r="A18" s="3"/>
    </row>
    <row r="19" spans="1:12" x14ac:dyDescent="0.25">
      <c r="E19" s="2" t="s">
        <v>39</v>
      </c>
    </row>
    <row r="20" spans="1:12" ht="13.8" thickBot="1" x14ac:dyDescent="0.3">
      <c r="A20" s="4"/>
    </row>
    <row r="21" spans="1:12" ht="13.8" thickBot="1" x14ac:dyDescent="0.3">
      <c r="A21" s="167">
        <f ca="1">C7</f>
        <v>37333</v>
      </c>
      <c r="B21" s="168" t="s">
        <v>70</v>
      </c>
      <c r="C21" s="169"/>
      <c r="D21" s="107"/>
      <c r="L21" s="20"/>
    </row>
    <row r="22" spans="1:12" x14ac:dyDescent="0.25">
      <c r="A22" s="101"/>
      <c r="B22" s="102"/>
      <c r="C22" s="102"/>
      <c r="L22" s="21"/>
    </row>
    <row r="23" spans="1:12" ht="27" thickBot="1" x14ac:dyDescent="0.3">
      <c r="A23" s="103" t="s">
        <v>1</v>
      </c>
      <c r="B23" s="104" t="s">
        <v>21</v>
      </c>
      <c r="C23" s="104" t="s">
        <v>22</v>
      </c>
      <c r="L23" s="20"/>
    </row>
    <row r="24" spans="1:12" ht="13.8" thickBot="1" x14ac:dyDescent="0.3">
      <c r="A24" s="109" t="s">
        <v>8</v>
      </c>
      <c r="B24" s="108">
        <f ca="1">+A21</f>
        <v>37333</v>
      </c>
      <c r="C24" s="108" t="s">
        <v>111</v>
      </c>
      <c r="D24" s="58" t="s">
        <v>43</v>
      </c>
      <c r="E24" s="2" t="s">
        <v>44</v>
      </c>
      <c r="F24" s="2" t="s">
        <v>61</v>
      </c>
      <c r="G24" s="110" t="s">
        <v>78</v>
      </c>
      <c r="H24" s="110" t="s">
        <v>74</v>
      </c>
    </row>
    <row r="25" spans="1:12" x14ac:dyDescent="0.25">
      <c r="A25" s="170" t="s">
        <v>9</v>
      </c>
      <c r="B25" s="175">
        <v>1498454</v>
      </c>
      <c r="C25" s="171">
        <v>22</v>
      </c>
      <c r="D25" s="15">
        <v>1</v>
      </c>
      <c r="E25" s="14" t="s">
        <v>73</v>
      </c>
      <c r="F25" s="15"/>
      <c r="G25" s="17" t="s">
        <v>31</v>
      </c>
      <c r="H25" s="17" t="s">
        <v>170</v>
      </c>
    </row>
    <row r="26" spans="1:12" x14ac:dyDescent="0.25">
      <c r="A26" s="172"/>
      <c r="B26" s="175">
        <f>post_id+1</f>
        <v>1498455</v>
      </c>
      <c r="C26" s="171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171</v>
      </c>
    </row>
    <row r="27" spans="1:12" x14ac:dyDescent="0.25">
      <c r="A27" s="172"/>
      <c r="B27" s="175">
        <f>B26+1</f>
        <v>1498456</v>
      </c>
      <c r="C27" s="171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172</v>
      </c>
    </row>
    <row r="28" spans="1:12" x14ac:dyDescent="0.25">
      <c r="A28" s="172"/>
      <c r="B28" s="175">
        <f>B27+2</f>
        <v>1498458</v>
      </c>
      <c r="C28" s="171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173</v>
      </c>
    </row>
    <row r="29" spans="1:12" x14ac:dyDescent="0.25">
      <c r="A29" s="173"/>
      <c r="B29" s="175">
        <f>B28+1</f>
        <v>1498459</v>
      </c>
      <c r="C29" s="171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169</v>
      </c>
    </row>
    <row r="30" spans="1:12" x14ac:dyDescent="0.25">
      <c r="A30" s="173"/>
      <c r="B30" s="175">
        <v>0</v>
      </c>
      <c r="C30" s="171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5">
      <c r="A31" s="173"/>
      <c r="B31" s="175">
        <v>0</v>
      </c>
      <c r="C31" s="176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135</v>
      </c>
      <c r="I31" s="17"/>
    </row>
    <row r="32" spans="1:12" x14ac:dyDescent="0.25">
      <c r="A32" s="173"/>
      <c r="B32" s="178">
        <v>0</v>
      </c>
      <c r="C32" s="171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136</v>
      </c>
      <c r="I32" s="17"/>
    </row>
    <row r="33" spans="1:9" ht="13.8" thickBot="1" x14ac:dyDescent="0.3">
      <c r="A33" s="174"/>
      <c r="B33" s="177">
        <v>0</v>
      </c>
      <c r="C33" s="179">
        <v>17</v>
      </c>
      <c r="D33" s="17">
        <v>9</v>
      </c>
      <c r="E33" s="16" t="s">
        <v>139</v>
      </c>
      <c r="F33" s="17" t="s">
        <v>77</v>
      </c>
      <c r="G33" s="17" t="s">
        <v>80</v>
      </c>
      <c r="H33" s="17" t="s">
        <v>138</v>
      </c>
      <c r="I33" s="17"/>
    </row>
    <row r="34" spans="1:9" x14ac:dyDescent="0.25">
      <c r="A34" s="162"/>
      <c r="B34" s="164"/>
      <c r="C34" s="165"/>
      <c r="D34" s="162"/>
      <c r="E34" s="163"/>
      <c r="F34" s="162"/>
      <c r="G34" s="2" t="s">
        <v>126</v>
      </c>
      <c r="H34" s="17" t="s">
        <v>129</v>
      </c>
    </row>
    <row r="35" spans="1:9" x14ac:dyDescent="0.25">
      <c r="A35" s="162"/>
      <c r="B35" s="164"/>
      <c r="C35" s="165"/>
      <c r="D35" s="162"/>
      <c r="E35" s="163"/>
      <c r="F35" s="162"/>
      <c r="G35" s="2" t="s">
        <v>127</v>
      </c>
      <c r="H35" s="17" t="s">
        <v>130</v>
      </c>
    </row>
    <row r="36" spans="1:9" x14ac:dyDescent="0.25">
      <c r="A36" s="162"/>
      <c r="B36" s="164"/>
      <c r="C36" s="165"/>
      <c r="D36" s="162"/>
      <c r="E36" s="163"/>
      <c r="F36" s="162"/>
      <c r="G36" s="162"/>
      <c r="H36" s="162"/>
    </row>
    <row r="37" spans="1:9" x14ac:dyDescent="0.25">
      <c r="A37" s="162"/>
      <c r="B37" s="164"/>
      <c r="C37" s="165"/>
      <c r="D37" s="162"/>
      <c r="E37" s="163"/>
      <c r="F37" s="162"/>
      <c r="G37" s="162"/>
      <c r="H37" s="162"/>
    </row>
    <row r="38" spans="1:9" x14ac:dyDescent="0.25">
      <c r="A38" s="162"/>
      <c r="B38" s="166"/>
      <c r="C38" s="165"/>
      <c r="D38" s="162"/>
      <c r="E38" s="162"/>
      <c r="F38" s="162"/>
      <c r="G38" s="162"/>
      <c r="H38" s="162"/>
    </row>
    <row r="39" spans="1:9" x14ac:dyDescent="0.25">
      <c r="A39" s="162"/>
      <c r="B39" s="164"/>
      <c r="C39" s="165"/>
      <c r="D39" s="162"/>
      <c r="E39" s="162"/>
      <c r="F39" s="162"/>
      <c r="G39" s="162"/>
      <c r="H39" s="162"/>
    </row>
    <row r="40" spans="1:9" x14ac:dyDescent="0.25">
      <c r="A40" s="162"/>
      <c r="B40" s="162"/>
      <c r="C40" s="162"/>
      <c r="D40" s="162"/>
      <c r="E40" s="162"/>
      <c r="F40" s="162"/>
      <c r="G40" s="162"/>
      <c r="H40" s="162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883920</xdr:colOff>
                    <xdr:row>9</xdr:row>
                    <xdr:rowOff>45720</xdr:rowOff>
                  </from>
                  <to>
                    <xdr:col>2</xdr:col>
                    <xdr:colOff>845820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91440</xdr:colOff>
                    <xdr:row>9</xdr:row>
                    <xdr:rowOff>45720</xdr:rowOff>
                  </from>
                  <to>
                    <xdr:col>5</xdr:col>
                    <xdr:colOff>205740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419100</xdr:colOff>
                    <xdr:row>9</xdr:row>
                    <xdr:rowOff>22860</xdr:rowOff>
                  </from>
                  <to>
                    <xdr:col>6</xdr:col>
                    <xdr:colOff>746760</xdr:colOff>
                    <xdr:row>11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876300</xdr:colOff>
                    <xdr:row>9</xdr:row>
                    <xdr:rowOff>45720</xdr:rowOff>
                  </from>
                  <to>
                    <xdr:col>1</xdr:col>
                    <xdr:colOff>754380</xdr:colOff>
                    <xdr:row>11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184</v>
      </c>
      <c r="B1" s="90" t="s">
        <v>185</v>
      </c>
      <c r="C1" s="57" t="s">
        <v>41</v>
      </c>
      <c r="D1" s="56">
        <f>SUM(D4:D65536)</f>
        <v>-12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1">
        <v>37316</v>
      </c>
      <c r="C4" s="86" t="s">
        <v>152</v>
      </c>
      <c r="D4" s="87">
        <v>-12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style="87" customWidth="1"/>
    <col min="6" max="6" width="12.5546875" style="86" customWidth="1"/>
    <col min="7" max="7" width="11.5546875" style="87" customWidth="1"/>
    <col min="8" max="8" width="12" style="87" customWidth="1"/>
    <col min="9" max="9" width="11.6640625" style="87" customWidth="1"/>
    <col min="10" max="10" width="10" style="86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186</v>
      </c>
      <c r="B1" s="90" t="s">
        <v>187</v>
      </c>
      <c r="C1" s="57" t="s">
        <v>41</v>
      </c>
      <c r="D1" s="56">
        <f>SUM(D4:D65536)</f>
        <v>-29.978429760000001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94</v>
      </c>
      <c r="I1" s="88"/>
      <c r="J1" s="89"/>
    </row>
    <row r="2" spans="1:24" ht="26.4" x14ac:dyDescent="0.25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2</v>
      </c>
      <c r="B4" s="131">
        <v>37347</v>
      </c>
      <c r="C4" s="86" t="s">
        <v>152</v>
      </c>
      <c r="D4" s="87">
        <v>-29.978429760000001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133</v>
      </c>
      <c r="B1" s="90" t="s">
        <v>134</v>
      </c>
      <c r="C1" s="57" t="s">
        <v>41</v>
      </c>
      <c r="D1" s="56">
        <f>SUM(D4:D65536)</f>
        <v>0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style="87" customWidth="1"/>
    <col min="6" max="6" width="12.5546875" style="86" customWidth="1"/>
    <col min="7" max="7" width="11.5546875" style="87" customWidth="1"/>
    <col min="8" max="8" width="12" style="87" customWidth="1"/>
    <col min="9" max="9" width="11.6640625" style="87" customWidth="1"/>
    <col min="10" max="10" width="10" style="86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147</v>
      </c>
      <c r="B1" s="90" t="s">
        <v>148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137</v>
      </c>
      <c r="I1" s="88"/>
      <c r="J1" s="89"/>
    </row>
    <row r="2" spans="1:24" ht="26.4" x14ac:dyDescent="0.25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6" customWidth="1"/>
    <col min="5" max="5" width="13.88671875" style="87" customWidth="1"/>
    <col min="6" max="6" width="12.5546875" style="86" customWidth="1"/>
    <col min="7" max="7" width="11.5546875" style="87" customWidth="1"/>
    <col min="8" max="8" width="12" style="87" customWidth="1"/>
    <col min="9" max="9" width="11.6640625" style="87" customWidth="1"/>
    <col min="10" max="10" width="10" style="86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142</v>
      </c>
      <c r="B1" s="90" t="s">
        <v>143</v>
      </c>
      <c r="C1" s="1" t="s">
        <v>144</v>
      </c>
      <c r="D1" s="57" t="s">
        <v>145</v>
      </c>
      <c r="E1" s="56">
        <f>SUM(E4:E65536)</f>
        <v>0</v>
      </c>
      <c r="F1" s="57" t="s">
        <v>48</v>
      </c>
      <c r="G1" s="56">
        <f>SUM(G4:G65536)</f>
        <v>0</v>
      </c>
      <c r="H1" s="88" t="s">
        <v>146</v>
      </c>
      <c r="I1" s="88"/>
      <c r="J1" s="89"/>
    </row>
    <row r="2" spans="1:24" ht="26.4" x14ac:dyDescent="0.25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G19" sqref="G19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140</v>
      </c>
      <c r="B1" s="90" t="s">
        <v>141</v>
      </c>
      <c r="C1" s="57" t="s">
        <v>41</v>
      </c>
      <c r="D1" s="56">
        <f>SUM(D4:D65536)</f>
        <v>0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120</v>
      </c>
      <c r="B1" s="90" t="s">
        <v>121</v>
      </c>
      <c r="C1" s="57" t="s">
        <v>41</v>
      </c>
      <c r="D1" s="56">
        <f>SUM(D4:D65536)</f>
        <v>-9.8158791700000023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  <c r="B4" s="131">
        <v>37073</v>
      </c>
      <c r="C4" s="86" t="s">
        <v>97</v>
      </c>
      <c r="D4" s="87">
        <v>-12.5</v>
      </c>
    </row>
    <row r="5" spans="1:24" x14ac:dyDescent="0.25">
      <c r="A5" t="e">
        <f t="shared" ref="A5:A15" si="0">INDEX(BucketTable,MATCH(B5,SumMonths,0),1)</f>
        <v>#N/A</v>
      </c>
      <c r="B5" s="131">
        <v>37073</v>
      </c>
      <c r="C5" s="86" t="s">
        <v>98</v>
      </c>
      <c r="D5" s="87">
        <v>11.43</v>
      </c>
    </row>
    <row r="6" spans="1:24" x14ac:dyDescent="0.25">
      <c r="A6" t="e">
        <f t="shared" si="0"/>
        <v>#N/A</v>
      </c>
      <c r="B6" s="131">
        <v>37073</v>
      </c>
      <c r="C6" s="86" t="s">
        <v>95</v>
      </c>
      <c r="D6" s="87">
        <v>-2.5</v>
      </c>
    </row>
    <row r="7" spans="1:24" x14ac:dyDescent="0.25">
      <c r="A7" t="e">
        <f t="shared" si="0"/>
        <v>#N/A</v>
      </c>
      <c r="B7" s="131">
        <v>37073</v>
      </c>
      <c r="C7" s="86" t="s">
        <v>99</v>
      </c>
      <c r="D7" s="87">
        <v>4.5</v>
      </c>
    </row>
    <row r="8" spans="1:24" x14ac:dyDescent="0.25">
      <c r="A8" t="e">
        <f t="shared" si="0"/>
        <v>#N/A</v>
      </c>
      <c r="B8" s="131">
        <v>37073</v>
      </c>
      <c r="C8" s="86" t="s">
        <v>102</v>
      </c>
      <c r="D8" s="87">
        <v>-3</v>
      </c>
    </row>
    <row r="9" spans="1:24" x14ac:dyDescent="0.25">
      <c r="A9" t="e">
        <f t="shared" si="0"/>
        <v>#N/A</v>
      </c>
      <c r="B9" s="131">
        <v>37073</v>
      </c>
      <c r="C9" s="86" t="s">
        <v>100</v>
      </c>
      <c r="D9" s="87">
        <v>0.5</v>
      </c>
    </row>
    <row r="10" spans="1:24" x14ac:dyDescent="0.25">
      <c r="A10" t="e">
        <f t="shared" si="0"/>
        <v>#N/A</v>
      </c>
      <c r="B10" s="131">
        <v>37073</v>
      </c>
      <c r="C10" s="86" t="s">
        <v>101</v>
      </c>
      <c r="D10" s="87">
        <v>-0.5</v>
      </c>
    </row>
    <row r="11" spans="1:24" x14ac:dyDescent="0.25">
      <c r="A11" t="e">
        <f t="shared" si="0"/>
        <v>#N/A</v>
      </c>
      <c r="B11" s="131">
        <v>37104</v>
      </c>
      <c r="C11" s="86" t="s">
        <v>118</v>
      </c>
      <c r="D11" s="87">
        <v>-30.983516680000001</v>
      </c>
    </row>
    <row r="12" spans="1:24" x14ac:dyDescent="0.25">
      <c r="A12" t="e">
        <f t="shared" si="0"/>
        <v>#N/A</v>
      </c>
      <c r="B12" s="131">
        <v>37104</v>
      </c>
      <c r="C12" s="86" t="s">
        <v>97</v>
      </c>
      <c r="D12" s="87">
        <v>-30.983516989999998</v>
      </c>
    </row>
    <row r="13" spans="1:24" x14ac:dyDescent="0.25">
      <c r="A13" t="e">
        <f t="shared" si="0"/>
        <v>#N/A</v>
      </c>
      <c r="B13" s="131">
        <v>37104</v>
      </c>
      <c r="C13" s="86" t="s">
        <v>119</v>
      </c>
      <c r="D13" s="87">
        <v>61.967033360000002</v>
      </c>
    </row>
    <row r="14" spans="1:24" x14ac:dyDescent="0.25">
      <c r="A14" t="e">
        <f t="shared" si="0"/>
        <v>#N/A</v>
      </c>
      <c r="B14" s="131">
        <v>37104</v>
      </c>
      <c r="C14" s="86" t="s">
        <v>98</v>
      </c>
      <c r="D14" s="87">
        <v>69.712912840000001</v>
      </c>
    </row>
    <row r="15" spans="1:24" x14ac:dyDescent="0.25">
      <c r="A15" t="e">
        <f t="shared" si="0"/>
        <v>#N/A</v>
      </c>
      <c r="B15" s="131">
        <v>37104</v>
      </c>
      <c r="C15" s="86" t="s">
        <v>99</v>
      </c>
      <c r="D15" s="87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style="87" customWidth="1"/>
    <col min="6" max="6" width="12.5546875" style="86" customWidth="1"/>
    <col min="7" max="7" width="11.5546875" style="87" customWidth="1"/>
    <col min="8" max="8" width="12" style="87" customWidth="1"/>
    <col min="9" max="9" width="11.6640625" style="87" customWidth="1"/>
    <col min="10" max="10" width="10" style="86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27" thickBot="1" x14ac:dyDescent="0.3">
      <c r="A1" t="s">
        <v>122</v>
      </c>
      <c r="B1" s="90" t="s">
        <v>123</v>
      </c>
      <c r="C1" s="57" t="s">
        <v>41</v>
      </c>
      <c r="D1" s="56">
        <f>SUM(D4:D65536)</f>
        <v>0</v>
      </c>
      <c r="E1" s="56" t="e">
        <f>SUM(#REF!)</f>
        <v>#REF!</v>
      </c>
      <c r="F1" s="57" t="s">
        <v>48</v>
      </c>
      <c r="G1" s="56" t="e">
        <f>SUM(#REF!)</f>
        <v>#REF!</v>
      </c>
      <c r="H1" s="88" t="s">
        <v>96</v>
      </c>
      <c r="I1" s="88"/>
      <c r="J1" s="89"/>
    </row>
    <row r="2" spans="1:24" ht="26.4" x14ac:dyDescent="0.25">
      <c r="B2" s="59" t="s">
        <v>3</v>
      </c>
      <c r="C2" s="9"/>
      <c r="D2" s="79" t="s">
        <v>5</v>
      </c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124</v>
      </c>
      <c r="B1" s="90" t="s">
        <v>125</v>
      </c>
      <c r="C1" s="57" t="s">
        <v>41</v>
      </c>
      <c r="D1" s="56">
        <f>SUM(D4:D65536)</f>
        <v>-18.6989923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 t="shared" ref="A4:A9" si="0">INDEX(BucketTable,MATCH(B4,SumMonths,0),1)</f>
        <v>#N/A</v>
      </c>
      <c r="B4" s="131">
        <v>37073</v>
      </c>
      <c r="C4" s="86" t="s">
        <v>97</v>
      </c>
      <c r="D4" s="87">
        <v>1E-8</v>
      </c>
    </row>
    <row r="5" spans="1:24" x14ac:dyDescent="0.25">
      <c r="A5" t="e">
        <f t="shared" si="0"/>
        <v>#N/A</v>
      </c>
      <c r="B5" s="131">
        <v>37073</v>
      </c>
      <c r="C5" s="86" t="s">
        <v>98</v>
      </c>
      <c r="D5" s="87">
        <v>-19.136350060000002</v>
      </c>
    </row>
    <row r="6" spans="1:24" x14ac:dyDescent="0.25">
      <c r="A6" t="e">
        <f t="shared" si="0"/>
        <v>#N/A</v>
      </c>
      <c r="B6" s="131">
        <v>37073</v>
      </c>
      <c r="C6" s="86" t="s">
        <v>112</v>
      </c>
      <c r="D6" s="87">
        <v>5.2888264400000002</v>
      </c>
    </row>
    <row r="7" spans="1:24" x14ac:dyDescent="0.25">
      <c r="A7" t="e">
        <f t="shared" si="0"/>
        <v>#N/A</v>
      </c>
      <c r="B7" s="131">
        <v>37073</v>
      </c>
      <c r="C7" s="86" t="s">
        <v>99</v>
      </c>
      <c r="D7" s="87">
        <v>0.49686468</v>
      </c>
    </row>
    <row r="8" spans="1:24" x14ac:dyDescent="0.25">
      <c r="A8" t="e">
        <f t="shared" si="0"/>
        <v>#N/A</v>
      </c>
      <c r="B8" s="131">
        <v>37073</v>
      </c>
      <c r="C8" s="86" t="s">
        <v>113</v>
      </c>
      <c r="D8" s="87">
        <v>0.26874861999999999</v>
      </c>
    </row>
    <row r="9" spans="1:24" x14ac:dyDescent="0.25">
      <c r="A9" t="e">
        <f t="shared" si="0"/>
        <v>#N/A</v>
      </c>
      <c r="B9" s="131">
        <v>37073</v>
      </c>
      <c r="C9" s="86" t="s">
        <v>114</v>
      </c>
      <c r="D9" s="87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3.2" x14ac:dyDescent="0.25"/>
  <cols>
    <col min="1" max="1" width="12.88671875" customWidth="1"/>
    <col min="2" max="2" width="9.109375" style="91" customWidth="1"/>
    <col min="3" max="3" width="13.6640625" customWidth="1"/>
    <col min="6" max="6" width="11.109375" customWidth="1"/>
    <col min="7" max="7" width="12.44140625" style="91" customWidth="1"/>
    <col min="8" max="8" width="11.44140625" customWidth="1"/>
    <col min="10" max="10" width="12.44140625" customWidth="1"/>
    <col min="11" max="11" width="10.44140625" customWidth="1"/>
    <col min="13" max="13" width="11.33203125" customWidth="1"/>
    <col min="15" max="15" width="10.109375" customWidth="1"/>
  </cols>
  <sheetData>
    <row r="1" spans="1:15" ht="16.2" thickBot="1" x14ac:dyDescent="0.3">
      <c r="B1" s="90"/>
      <c r="C1" s="57" t="s">
        <v>41</v>
      </c>
      <c r="D1" s="56">
        <f>SUM(D4:D65536)</f>
        <v>0</v>
      </c>
      <c r="F1" t="s">
        <v>39</v>
      </c>
      <c r="G1" s="90"/>
      <c r="H1" s="1"/>
      <c r="I1" s="57" t="s">
        <v>41</v>
      </c>
      <c r="J1" s="56">
        <f>SUM(J4:J65536)</f>
        <v>0</v>
      </c>
      <c r="K1" s="57" t="s">
        <v>48</v>
      </c>
      <c r="L1" s="56">
        <f>SUM(L4:L65536)</f>
        <v>0</v>
      </c>
      <c r="M1" s="88"/>
      <c r="N1" s="88"/>
      <c r="O1" s="89"/>
    </row>
    <row r="2" spans="1:15" ht="26.4" x14ac:dyDescent="0.25">
      <c r="B2" s="59" t="s">
        <v>3</v>
      </c>
      <c r="C2" s="9"/>
      <c r="D2" s="79" t="s">
        <v>5</v>
      </c>
      <c r="G2" s="85" t="s">
        <v>3</v>
      </c>
      <c r="H2" s="9"/>
      <c r="I2" s="9"/>
      <c r="J2" s="79" t="s">
        <v>5</v>
      </c>
      <c r="K2" s="59" t="s">
        <v>69</v>
      </c>
      <c r="L2" s="60" t="s">
        <v>52</v>
      </c>
      <c r="M2" s="59" t="s">
        <v>45</v>
      </c>
      <c r="N2" s="60" t="s">
        <v>47</v>
      </c>
      <c r="O2" s="83" t="s">
        <v>64</v>
      </c>
    </row>
    <row r="3" spans="1:15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F3" s="13" t="s">
        <v>20</v>
      </c>
      <c r="G3" s="61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4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J20"/>
  <sheetViews>
    <sheetView tabSelected="1" topLeftCell="A5" zoomScaleNormal="100" workbookViewId="0">
      <selection activeCell="A10" sqref="A10"/>
    </sheetView>
  </sheetViews>
  <sheetFormatPr defaultColWidth="9.109375" defaultRowHeight="13.2" x14ac:dyDescent="0.25"/>
  <cols>
    <col min="1" max="1" width="37" style="28" customWidth="1"/>
    <col min="2" max="2" width="16.6640625" style="28" hidden="1" customWidth="1"/>
    <col min="3" max="3" width="1.44140625" style="23" hidden="1" customWidth="1"/>
    <col min="4" max="4" width="11.5546875" style="24" hidden="1" customWidth="1"/>
    <col min="5" max="5" width="13.5546875" style="24" hidden="1" customWidth="1"/>
    <col min="6" max="6" width="11.88671875" style="23" hidden="1" customWidth="1"/>
    <col min="7" max="7" width="1.5546875" style="23" hidden="1" customWidth="1"/>
    <col min="8" max="8" width="11.6640625" style="23" hidden="1" customWidth="1"/>
    <col min="9" max="9" width="1.5546875" style="23" customWidth="1"/>
    <col min="10" max="10" width="11.88671875" style="23" customWidth="1"/>
    <col min="11" max="11" width="1.5546875" style="23" customWidth="1"/>
    <col min="12" max="12" width="11.88671875" style="23" customWidth="1"/>
    <col min="13" max="13" width="1.5546875" style="23" customWidth="1"/>
    <col min="14" max="14" width="11.88671875" style="23" customWidth="1"/>
    <col min="15" max="15" width="1.5546875" style="23" customWidth="1"/>
    <col min="16" max="16" width="11.88671875" style="23" customWidth="1"/>
    <col min="17" max="17" width="1.5546875" style="23" customWidth="1"/>
    <col min="18" max="18" width="11.88671875" style="23" customWidth="1"/>
    <col min="19" max="19" width="1.5546875" style="23" customWidth="1"/>
    <col min="20" max="20" width="11.88671875" style="23" customWidth="1"/>
    <col min="21" max="21" width="1.5546875" style="23" customWidth="1"/>
    <col min="22" max="22" width="11.88671875" style="23" customWidth="1"/>
    <col min="23" max="23" width="1.5546875" style="23" customWidth="1"/>
    <col min="24" max="24" width="11.88671875" style="23" customWidth="1"/>
    <col min="25" max="25" width="1.5546875" style="23" customWidth="1"/>
    <col min="26" max="26" width="11.88671875" style="23" customWidth="1"/>
    <col min="27" max="27" width="1.5546875" style="23" customWidth="1"/>
    <col min="28" max="28" width="11.88671875" style="23" customWidth="1"/>
    <col min="29" max="29" width="1.5546875" style="23" customWidth="1"/>
    <col min="30" max="30" width="11.88671875" style="23" customWidth="1"/>
    <col min="31" max="31" width="1.5546875" style="23" customWidth="1"/>
    <col min="32" max="32" width="11.6640625" style="23" customWidth="1"/>
    <col min="33" max="33" width="1.109375" style="23" customWidth="1"/>
    <col min="34" max="34" width="14.109375" style="23" customWidth="1"/>
    <col min="35" max="35" width="2.5546875" style="26" customWidth="1"/>
    <col min="36" max="36" width="8" style="23" customWidth="1"/>
    <col min="37" max="16384" width="9.109375" style="23"/>
  </cols>
  <sheetData>
    <row r="1" spans="1:36" x14ac:dyDescent="0.25">
      <c r="A1" s="22" t="s">
        <v>39</v>
      </c>
      <c r="B1" s="22"/>
      <c r="AH1" s="25"/>
    </row>
    <row r="2" spans="1:36" x14ac:dyDescent="0.25">
      <c r="A2" s="22"/>
      <c r="B2" s="22"/>
      <c r="AH2" s="27"/>
    </row>
    <row r="3" spans="1:36" x14ac:dyDescent="0.25">
      <c r="J3" s="29"/>
      <c r="L3" s="29"/>
      <c r="N3" s="29"/>
      <c r="AH3" s="30"/>
    </row>
    <row r="4" spans="1:36" ht="45.75" customHeight="1" x14ac:dyDescent="0.25">
      <c r="AH4" s="30"/>
    </row>
    <row r="5" spans="1:36" ht="14.25" customHeight="1" x14ac:dyDescent="0.25">
      <c r="A5" s="31">
        <f ca="1">+'Run Query'!A21</f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6" s="37" customFormat="1" x14ac:dyDescent="0.25">
      <c r="A6" s="34" t="s">
        <v>23</v>
      </c>
      <c r="B6" s="34"/>
      <c r="C6" s="35"/>
      <c r="D6" s="36" t="s">
        <v>24</v>
      </c>
      <c r="E6" s="36" t="s">
        <v>25</v>
      </c>
      <c r="F6" s="118">
        <v>1</v>
      </c>
      <c r="G6" s="119"/>
      <c r="H6" s="118">
        <v>2</v>
      </c>
      <c r="I6" s="119"/>
      <c r="J6" s="118">
        <v>23</v>
      </c>
      <c r="K6" s="119"/>
      <c r="L6" s="118">
        <v>24</v>
      </c>
      <c r="M6" s="119"/>
      <c r="N6" s="118">
        <v>25</v>
      </c>
      <c r="O6" s="119"/>
      <c r="P6" s="118">
        <v>26</v>
      </c>
      <c r="Q6" s="119"/>
      <c r="R6" s="118">
        <v>27</v>
      </c>
      <c r="S6" s="119"/>
      <c r="T6" s="118">
        <v>28</v>
      </c>
      <c r="U6" s="119"/>
      <c r="V6" s="118">
        <v>29</v>
      </c>
      <c r="W6" s="119"/>
      <c r="X6" s="118">
        <v>30</v>
      </c>
      <c r="Y6" s="119"/>
      <c r="Z6" s="118">
        <v>31</v>
      </c>
      <c r="AA6" s="119"/>
      <c r="AB6" s="118">
        <v>32</v>
      </c>
      <c r="AC6" s="119"/>
      <c r="AD6" s="118">
        <v>33</v>
      </c>
      <c r="AE6" s="119"/>
      <c r="AF6" s="118">
        <v>34</v>
      </c>
      <c r="AG6" s="119"/>
      <c r="AH6" s="120"/>
      <c r="AI6" s="26"/>
      <c r="AJ6" s="26"/>
    </row>
    <row r="7" spans="1:36" s="32" customFormat="1" x14ac:dyDescent="0.25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v>38017</v>
      </c>
      <c r="K7" s="41"/>
      <c r="L7" s="41">
        <f>EOMONTH(J7,1)</f>
        <v>38046</v>
      </c>
      <c r="M7" s="41"/>
      <c r="N7" s="41">
        <f>EOMONTH(L8,1)</f>
        <v>38077</v>
      </c>
      <c r="O7" s="41"/>
      <c r="P7" s="41">
        <f>EOMONTH(N8,1)</f>
        <v>38107</v>
      </c>
      <c r="Q7" s="41"/>
      <c r="R7" s="41">
        <f>EOMONTH(P8,1)</f>
        <v>38138</v>
      </c>
      <c r="S7" s="41"/>
      <c r="T7" s="41">
        <f>EOMONTH(R8,1)</f>
        <v>38168</v>
      </c>
      <c r="U7" s="41"/>
      <c r="V7" s="41">
        <f>EOMONTH(T8,1)</f>
        <v>38199</v>
      </c>
      <c r="W7" s="41"/>
      <c r="X7" s="41">
        <f>EOMONTH(V7,1)</f>
        <v>38230</v>
      </c>
      <c r="Y7" s="41"/>
      <c r="Z7" s="41">
        <f>EOMONTH(X8,1)</f>
        <v>38260</v>
      </c>
      <c r="AA7" s="41"/>
      <c r="AB7" s="41">
        <f>EOMONTH(Z7,1)</f>
        <v>38291</v>
      </c>
      <c r="AC7" s="41"/>
      <c r="AD7" s="41">
        <f>EOMONTH(AB7,1)</f>
        <v>38321</v>
      </c>
      <c r="AE7" s="41"/>
      <c r="AF7" s="41">
        <f>EOMONTH(AD8,1)</f>
        <v>38352</v>
      </c>
      <c r="AG7" s="41"/>
      <c r="AH7" s="42" t="s">
        <v>28</v>
      </c>
      <c r="AI7" s="43"/>
      <c r="AJ7" s="50"/>
    </row>
    <row r="8" spans="1:36" s="32" customFormat="1" x14ac:dyDescent="0.25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6" t="s">
        <v>71</v>
      </c>
      <c r="I8" s="41"/>
      <c r="J8" s="41">
        <v>38017</v>
      </c>
      <c r="K8" s="41"/>
      <c r="L8" s="41">
        <f>EOMONTH(L7,0)</f>
        <v>38046</v>
      </c>
      <c r="M8" s="41"/>
      <c r="N8" s="41">
        <f>EOMONTH(N7,0)</f>
        <v>38077</v>
      </c>
      <c r="O8" s="41"/>
      <c r="P8" s="41">
        <f>EOMONTH(N$8,1)</f>
        <v>38107</v>
      </c>
      <c r="Q8" s="41"/>
      <c r="R8" s="41">
        <f>EOMONTH(P$8,1)</f>
        <v>38138</v>
      </c>
      <c r="S8" s="41"/>
      <c r="T8" s="55">
        <f>EOMONTH(R$8,1)</f>
        <v>38168</v>
      </c>
      <c r="U8" s="41"/>
      <c r="V8" s="41">
        <f>EOMONTH(V7,0)</f>
        <v>38199</v>
      </c>
      <c r="W8" s="41"/>
      <c r="X8" s="41">
        <f>EOMONTH(X7,0)</f>
        <v>38230</v>
      </c>
      <c r="Y8" s="41"/>
      <c r="Z8" s="41">
        <f>EOMONTH(Z7,0)</f>
        <v>38260</v>
      </c>
      <c r="AA8" s="41"/>
      <c r="AB8" s="41">
        <f>EOMONTH(AB7,0)</f>
        <v>38291</v>
      </c>
      <c r="AC8" s="41"/>
      <c r="AD8" s="41">
        <f>EOMONTH(AD7,0)</f>
        <v>38321</v>
      </c>
      <c r="AE8" s="41"/>
      <c r="AF8" s="41">
        <f>EOMONTH(AF7,0)</f>
        <v>38352</v>
      </c>
      <c r="AG8" s="41"/>
      <c r="AH8" s="42" t="str">
        <f>CONCATENATE(TEXT(J7,"mmm-yy"),"/",(TEXT(AF8,"mmm-yy")))</f>
        <v>Jan-04/Dec-04</v>
      </c>
      <c r="AI8" s="43"/>
      <c r="AJ8" s="50"/>
    </row>
    <row r="9" spans="1:36" ht="13.8" x14ac:dyDescent="0.3">
      <c r="A9" s="51" t="s">
        <v>188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J9" s="26"/>
    </row>
    <row r="10" spans="1:36" x14ac:dyDescent="0.25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8"/>
      <c r="AH10" s="49">
        <f ca="1">F10+SUM(J10:AF10)</f>
        <v>0</v>
      </c>
      <c r="AI10" s="117"/>
      <c r="AJ10" s="49"/>
    </row>
    <row r="11" spans="1:36" x14ac:dyDescent="0.25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0</v>
      </c>
      <c r="I11" s="47"/>
      <c r="J11" s="47">
        <f ca="1">SUMIF(INDIRECT('R3'!$A$1),J$6,INDIRECT('R3'!$B$1))</f>
        <v>0</v>
      </c>
      <c r="K11" s="47"/>
      <c r="L11" s="47">
        <f ca="1">SUMIF(INDIRECT('R3'!$A$1),L$6,INDIRECT('R3'!$B$1))</f>
        <v>0</v>
      </c>
      <c r="M11" s="47"/>
      <c r="N11" s="47">
        <f ca="1">SUMIF(INDIRECT('R3'!$A$1),N$6,INDIRECT('R3'!$B$1))</f>
        <v>0</v>
      </c>
      <c r="O11" s="47"/>
      <c r="P11" s="47">
        <f ca="1">SUMIF(INDIRECT('R3'!$A$1),P$6,INDIRECT('R3'!$B$1))</f>
        <v>0</v>
      </c>
      <c r="Q11" s="47"/>
      <c r="R11" s="47">
        <f ca="1">SUMIF(INDIRECT('R3'!$A$1),R$6,INDIRECT('R3'!$B$1))</f>
        <v>0</v>
      </c>
      <c r="S11" s="47"/>
      <c r="T11" s="47">
        <f ca="1">SUMIF(INDIRECT('R3'!$A$1),T$6,INDIRECT('R3'!$B$1))</f>
        <v>0</v>
      </c>
      <c r="U11" s="47"/>
      <c r="V11" s="47">
        <f ca="1">SUMIF(INDIRECT('R3'!$A$1),V$6,INDIRECT('R3'!$B$1))</f>
        <v>0</v>
      </c>
      <c r="W11" s="47"/>
      <c r="X11" s="47">
        <f ca="1">SUMIF(INDIRECT('R3'!$A$1),X$6,INDIRECT('R3'!$B$1))</f>
        <v>0</v>
      </c>
      <c r="Y11" s="47"/>
      <c r="Z11" s="47">
        <f ca="1">SUMIF(INDIRECT('R3'!$A$1),Z$6,INDIRECT('R3'!$B$1))</f>
        <v>0</v>
      </c>
      <c r="AA11" s="47"/>
      <c r="AB11" s="47">
        <f ca="1">SUMIF(INDIRECT('R3'!$A$1),AB$6,INDIRECT('R3'!$B$1))</f>
        <v>0</v>
      </c>
      <c r="AC11" s="47"/>
      <c r="AD11" s="47">
        <f ca="1">SUMIF(INDIRECT('R3'!$A$1),AD$6,INDIRECT('R3'!$B$1))</f>
        <v>0</v>
      </c>
      <c r="AE11" s="47"/>
      <c r="AF11" s="47">
        <f ca="1">SUMIF(INDIRECT('R3'!$A$1),AF$6,INDIRECT('R3'!$B$1))</f>
        <v>0</v>
      </c>
      <c r="AG11" s="47"/>
      <c r="AH11" s="49">
        <f ca="1">+SUM(F11:AF11)-H11</f>
        <v>0</v>
      </c>
      <c r="AI11" s="117"/>
      <c r="AJ11" s="49"/>
    </row>
    <row r="12" spans="1:36" x14ac:dyDescent="0.25">
      <c r="A12" s="105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9">
        <f ca="1">F12+SUM(J12:AF12)</f>
        <v>0</v>
      </c>
      <c r="AI12" s="117"/>
      <c r="AJ12" s="49"/>
    </row>
    <row r="13" spans="1:36" x14ac:dyDescent="0.25">
      <c r="A13" s="105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9">
        <f ca="1">+SUM(F13:AF13)-H13</f>
        <v>0</v>
      </c>
      <c r="AI13" s="117"/>
      <c r="AJ13" s="49"/>
    </row>
    <row r="14" spans="1:36" x14ac:dyDescent="0.25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0.35243121999999999</v>
      </c>
      <c r="K14" s="47"/>
      <c r="L14" s="47">
        <f ca="1">SUMIF(INDIRECT('R2'!$A$1),L$6,INDIRECT('R2'!$C$1))+SUMIF(INDIRECT('R8'!$A$1),L$6,INDIRECT('R8'!$C$1))</f>
        <v>0.32815861000000002</v>
      </c>
      <c r="M14" s="47"/>
      <c r="N14" s="47">
        <f ca="1">SUMIF(INDIRECT('R2'!$A$1),N$6,INDIRECT('R2'!$C$1))+SUMIF(INDIRECT('R8'!$A$1),N$6,INDIRECT('R8'!$C$1))</f>
        <v>0.34922435000000002</v>
      </c>
      <c r="O14" s="47"/>
      <c r="P14" s="47">
        <f ca="1">SUMIF(INDIRECT('R2'!$A$1),P$6,INDIRECT('R2'!$C$1))+SUMIF(INDIRECT('R8'!$A$1),P$6,INDIRECT('R8'!$C$1))</f>
        <v>0.33633914999999998</v>
      </c>
      <c r="Q14" s="47"/>
      <c r="R14" s="47">
        <f ca="1">SUMIF(INDIRECT('R2'!$A$1),R$6,INDIRECT('R2'!$C$1))+SUMIF(INDIRECT('R8'!$A$1),R$6,INDIRECT('R8'!$C$1))</f>
        <v>0.34593601000000002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0.33313616000000001</v>
      </c>
      <c r="U14" s="47"/>
      <c r="V14" s="47">
        <f ca="1">SUMIF(INDIRECT('R2'!$A$1),V$6,INDIRECT('R2'!$C$1))+SUMIF(INDIRECT('R8'!$A$1),V$6,INDIRECT('R8'!$C$1))</f>
        <v>0.34262029999999999</v>
      </c>
      <c r="W14" s="47"/>
      <c r="X14" s="47">
        <f ca="1">SUMIF(INDIRECT('R2'!$A$1),X$6,INDIRECT('R2'!$C$1))+SUMIF(INDIRECT('R8'!$A$1),X$6,INDIRECT('R8'!$C$1))</f>
        <v>0.34097471000000001</v>
      </c>
      <c r="Y14" s="47"/>
      <c r="Z14" s="47">
        <f ca="1">SUMIF(INDIRECT('R2'!$A$1),Z$6,INDIRECT('R2'!$C$1))+SUMIF(INDIRECT('R8'!$A$1),Z$6,INDIRECT('R8'!$C$1))</f>
        <v>0.32836375000000001</v>
      </c>
      <c r="AA14" s="47"/>
      <c r="AB14" s="47">
        <f ca="1">SUMIF(INDIRECT('R2'!$A$1),AB$6,INDIRECT('R2'!$C$1))+SUMIF(INDIRECT('R8'!$A$1),AB$6,INDIRECT('R8'!$C$1))</f>
        <v>0.33768055000000002</v>
      </c>
      <c r="AC14" s="47"/>
      <c r="AD14" s="47">
        <f ca="1">SUMIF(INDIRECT('R2'!$A$1),AD$6,INDIRECT('R2'!$C$1))+SUMIF(INDIRECT('R8'!$A$1),AD$6,INDIRECT('R8'!$C$1))</f>
        <v>0.32514248000000001</v>
      </c>
      <c r="AE14" s="47"/>
      <c r="AF14" s="47">
        <f ca="1">SUMIF(INDIRECT('R2'!$A$1),AF$6,INDIRECT('R2'!$C$1))+SUMIF(INDIRECT('R8'!$A$1),AF$6,INDIRECT('R8'!$C$1))</f>
        <v>0.33431769</v>
      </c>
      <c r="AG14" s="47"/>
      <c r="AH14" s="49">
        <f ca="1">F14+SUM(J14:AF14)</f>
        <v>4.0543249799999996</v>
      </c>
      <c r="AI14" s="117"/>
      <c r="AJ14" s="49"/>
    </row>
    <row r="15" spans="1:36" x14ac:dyDescent="0.25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-3.5243122000000002E-2</v>
      </c>
      <c r="K15" s="47"/>
      <c r="L15" s="47">
        <f ca="1">SUMIF(INDIRECT('R2'!$A$1),L$6,INDIRECT('R2'!$D$1))+SUMIF(INDIRECT('R8'!$A$1),L$6,INDIRECT('R8'!$D$1))</f>
        <v>-3.2815861000000002E-2</v>
      </c>
      <c r="M15" s="47"/>
      <c r="N15" s="47">
        <f ca="1">SUMIF(INDIRECT('R2'!$A$1),N$6,INDIRECT('R2'!$D$1))+SUMIF(INDIRECT('R8'!$A$1),N$6,INDIRECT('R8'!$D$1))</f>
        <v>-3.4922435000000002E-2</v>
      </c>
      <c r="O15" s="47"/>
      <c r="P15" s="47">
        <f ca="1">SUMIF(INDIRECT('R2'!$A$1),P$6,INDIRECT('R2'!$D$1))+SUMIF(INDIRECT('R8'!$A$1),P$6,INDIRECT('R8'!$D$1))</f>
        <v>-3.3633915E-2</v>
      </c>
      <c r="Q15" s="47"/>
      <c r="R15" s="47">
        <f ca="1">SUMIF(INDIRECT('R2'!$A$1),R$6,INDIRECT('R2'!$D$1))+SUMIF(INDIRECT('R8'!$A$1),R$6,INDIRECT('R8'!$D$1))</f>
        <v>-3.4593601000000002E-2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-3.3313616000000004E-2</v>
      </c>
      <c r="U15" s="47"/>
      <c r="V15" s="47">
        <f ca="1">SUMIF(INDIRECT('R2'!$A$1),V$6,INDIRECT('R2'!$D$1))+SUMIF(INDIRECT('R8'!$A$1),V$6,INDIRECT('R8'!$D$1))</f>
        <v>-3.4262029999999999E-2</v>
      </c>
      <c r="W15" s="47"/>
      <c r="X15" s="47">
        <f ca="1">SUMIF(INDIRECT('R2'!$A$1),X$6,INDIRECT('R2'!$D$1))+SUMIF(INDIRECT('R8'!$A$1),X$6,INDIRECT('R8'!$D$1))</f>
        <v>-3.4097471000000004E-2</v>
      </c>
      <c r="Y15" s="47"/>
      <c r="Z15" s="47">
        <f ca="1">SUMIF(INDIRECT('R2'!$A$1),Z$6,INDIRECT('R2'!$D$1))+SUMIF(INDIRECT('R8'!$A$1),Z$6,INDIRECT('R8'!$D$1))</f>
        <v>-3.2836375000000001E-2</v>
      </c>
      <c r="AA15" s="47"/>
      <c r="AB15" s="47">
        <f ca="1">SUMIF(INDIRECT('R2'!$A$1),AB$6,INDIRECT('R2'!$D$1))+SUMIF(INDIRECT('R8'!$A$1),AB$6,INDIRECT('R8'!$D$1))</f>
        <v>-3.3768055000000005E-2</v>
      </c>
      <c r="AC15" s="47"/>
      <c r="AD15" s="47">
        <f ca="1">SUMIF(INDIRECT('R2'!$A$1),AD$6,INDIRECT('R2'!$D$1))+SUMIF(INDIRECT('R8'!$A$1),AD$6,INDIRECT('R8'!$D$1))</f>
        <v>-3.2514248000000003E-2</v>
      </c>
      <c r="AE15" s="47"/>
      <c r="AF15" s="47">
        <f ca="1">SUMIF(INDIRECT('R2'!$A$1),AF$6,INDIRECT('R2'!$D$1))+SUMIF(INDIRECT('R8'!$A$1),AF$6,INDIRECT('R8'!$D$1))</f>
        <v>-3.3431769E-2</v>
      </c>
      <c r="AG15" s="47"/>
      <c r="AH15" s="49">
        <f ca="1">F15+SUM(J15:AF15)</f>
        <v>-0.40543249800000003</v>
      </c>
      <c r="AI15" s="117"/>
      <c r="AJ15" s="49"/>
    </row>
    <row r="16" spans="1:36" x14ac:dyDescent="0.25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221.81976452000001</v>
      </c>
      <c r="K16" s="47"/>
      <c r="L16" s="47">
        <f ca="1">SUMIF(INDIRECT('R1'!$A$1),L$6,INDIRECT('R1'!$B$1))+SUMIF(INDIRECT('R7'!$A$1),L$6,INDIRECT('R7'!$B$1))+L18</f>
        <v>216.12666848999999</v>
      </c>
      <c r="M16" s="47"/>
      <c r="N16" s="47">
        <f ca="1">SUMIF(INDIRECT('R1'!$A$1),N$6,INDIRECT('R1'!$B$1))+SUMIF(INDIRECT('R7'!$A$1),N$6,INDIRECT('R7'!$B$1))+N18</f>
        <v>219.80136503</v>
      </c>
      <c r="O16" s="47"/>
      <c r="P16" s="47">
        <f ca="1">SUMIF(INDIRECT('R1'!$A$1),P$6,INDIRECT('R1'!$B$1))+SUMIF(INDIRECT('R7'!$A$1),P$6,INDIRECT('R7'!$B$1))+P18</f>
        <v>205.98525344999999</v>
      </c>
      <c r="Q16" s="47"/>
      <c r="R16" s="47">
        <f ca="1">SUMIF(INDIRECT('R1'!$A$1),R$6,INDIRECT('R1'!$B$1))+SUMIF(INDIRECT('R7'!$A$1),R$6,INDIRECT('R7'!$B$1))+R18</f>
        <v>207.26725167999999</v>
      </c>
      <c r="S16" s="47"/>
      <c r="T16" s="47">
        <f ca="1">SUMIF(INDIRECT('R1'!$A$1),T$6,INDIRECT('R1'!$B$1))+SUMIF(INDIRECT('R7'!$A$1),T$6,INDIRECT('R7'!$B$1))+T18</f>
        <v>204.01855653000001</v>
      </c>
      <c r="U16" s="47"/>
      <c r="V16" s="47">
        <f ca="1">SUMIF(INDIRECT('R1'!$A$1),V$6,INDIRECT('R1'!$B$1))+SUMIF(INDIRECT('R7'!$A$1),V$6,INDIRECT('R7'!$B$1))+V18</f>
        <v>205.19008477</v>
      </c>
      <c r="W16" s="47"/>
      <c r="X16" s="47">
        <f ca="1">SUMIF(INDIRECT('R1'!$A$1),X$6,INDIRECT('R1'!$B$1))+SUMIF(INDIRECT('R7'!$A$1),X$6,INDIRECT('R7'!$B$1))+X18</f>
        <v>204.19103077</v>
      </c>
      <c r="Y16" s="47"/>
      <c r="Z16" s="47">
        <f ca="1">SUMIF(INDIRECT('R1'!$A$1),Z$6,INDIRECT('R1'!$B$1))+SUMIF(INDIRECT('R7'!$A$1),Z$6,INDIRECT('R7'!$B$1))+Z18</f>
        <v>200.81937239000001</v>
      </c>
      <c r="AA16" s="47"/>
      <c r="AB16" s="47">
        <f ca="1">SUMIF(INDIRECT('R1'!$A$1),AB$6,INDIRECT('R1'!$B$1))+SUMIF(INDIRECT('R7'!$A$1),AB$6,INDIRECT('R7'!$B$1))+AB18</f>
        <v>199.87010117</v>
      </c>
      <c r="AC16" s="47"/>
      <c r="AD16" s="47">
        <f ca="1">SUMIF(INDIRECT('R1'!$A$1),AD$6,INDIRECT('R1'!$B$1))+SUMIF(INDIRECT('R7'!$A$1),AD$6,INDIRECT('R7'!$B$1))+AD18</f>
        <v>197.57854706000001</v>
      </c>
      <c r="AE16" s="47"/>
      <c r="AF16" s="47">
        <f ca="1">SUMIF(INDIRECT('R1'!$A$1),AF$6,INDIRECT('R1'!$B$1))+SUMIF(INDIRECT('R7'!$A$1),AF$6,INDIRECT('R7'!$B$1))+AF18</f>
        <v>199.13488294999999</v>
      </c>
      <c r="AG16" s="47"/>
      <c r="AH16" s="49">
        <f ca="1">F16+SUM(J16:AF16)</f>
        <v>2481.8028788099996</v>
      </c>
      <c r="AI16" s="117"/>
      <c r="AJ16" s="49"/>
    </row>
    <row r="17" spans="1:36" ht="13.8" x14ac:dyDescent="0.3">
      <c r="A17" s="111" t="s">
        <v>38</v>
      </c>
      <c r="B17" s="112"/>
      <c r="C17" s="113"/>
      <c r="D17" s="114"/>
      <c r="E17" s="114"/>
      <c r="F17" s="115">
        <f ca="1">+F10+F15+F16+F12</f>
        <v>0</v>
      </c>
      <c r="G17" s="50"/>
      <c r="H17" s="116">
        <f ca="1">SUM(H10:H16)</f>
        <v>0</v>
      </c>
      <c r="I17" s="50"/>
      <c r="J17" s="115">
        <f ca="1">+J10+J15+J16+J12</f>
        <v>221.78452139800001</v>
      </c>
      <c r="K17" s="50"/>
      <c r="L17" s="115">
        <f ca="1">L10+L15+L16</f>
        <v>216.093852629</v>
      </c>
      <c r="M17" s="50"/>
      <c r="N17" s="115">
        <f ca="1">+N10+N15+N16</f>
        <v>219.766442595</v>
      </c>
      <c r="O17" s="50"/>
      <c r="P17" s="115">
        <f ca="1">+P10+P15+P16</f>
        <v>205.95161953499999</v>
      </c>
      <c r="Q17" s="50"/>
      <c r="R17" s="115">
        <f ca="1">+R10+R15+R16</f>
        <v>207.23265807899998</v>
      </c>
      <c r="S17" s="50"/>
      <c r="T17" s="115">
        <f ca="1">+T10+T15+T16</f>
        <v>203.98524291400003</v>
      </c>
      <c r="U17" s="50"/>
      <c r="V17" s="115">
        <f ca="1">+V10+V15+V16</f>
        <v>205.15582273999999</v>
      </c>
      <c r="W17" s="50"/>
      <c r="X17" s="115">
        <f ca="1">+X10+X15+X16</f>
        <v>204.156933299</v>
      </c>
      <c r="Y17" s="50"/>
      <c r="Z17" s="115">
        <f ca="1">+Z10+Z15+Z16</f>
        <v>200.78653601500002</v>
      </c>
      <c r="AA17" s="50"/>
      <c r="AB17" s="115">
        <f ca="1">+AB10+AB15+AB16</f>
        <v>199.836333115</v>
      </c>
      <c r="AC17" s="50"/>
      <c r="AD17" s="115">
        <f ca="1">+AD10+AD15+AD16</f>
        <v>197.54603281199999</v>
      </c>
      <c r="AE17" s="50"/>
      <c r="AF17" s="115">
        <f ca="1">+AF10+AF15+AF16</f>
        <v>199.10145118099999</v>
      </c>
      <c r="AG17" s="50"/>
      <c r="AH17" s="115">
        <f ca="1">+AH10+AH15+AH16+AH12</f>
        <v>2481.3974463119994</v>
      </c>
      <c r="AI17" s="117"/>
      <c r="AJ17" s="49"/>
    </row>
    <row r="18" spans="1:36" x14ac:dyDescent="0.25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9">
        <f ca="1">SUM(F18:AF18)</f>
        <v>0</v>
      </c>
      <c r="AI18" s="117"/>
      <c r="AJ18" s="26"/>
    </row>
    <row r="20" spans="1:36" x14ac:dyDescent="0.25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H20" s="49"/>
    </row>
  </sheetData>
  <phoneticPr fontId="0" type="noConversion"/>
  <conditionalFormatting sqref="F20 H20 AJ10:AJ17 L20 N20 P20 R20 T20 V20 X20 Z20 AB20 AD20 AF20 AH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ColWidth="9.109375" defaultRowHeight="13.2" x14ac:dyDescent="0.25"/>
  <cols>
    <col min="1" max="1" width="9.88671875" style="130" bestFit="1" customWidth="1"/>
    <col min="2" max="2" width="22.33203125" style="123" customWidth="1"/>
    <col min="3" max="3" width="18.109375" style="123" customWidth="1"/>
    <col min="4" max="4" width="46.109375" style="123" bestFit="1" customWidth="1"/>
    <col min="5" max="5" width="57" style="123" bestFit="1" customWidth="1"/>
    <col min="6" max="6" width="15.109375" style="123" bestFit="1" customWidth="1"/>
    <col min="7" max="7" width="15.109375" style="123" customWidth="1"/>
    <col min="8" max="8" width="10.33203125" style="123" bestFit="1" customWidth="1"/>
    <col min="9" max="16384" width="9.109375" style="123"/>
  </cols>
  <sheetData>
    <row r="1" spans="1:8" x14ac:dyDescent="0.25">
      <c r="A1" s="180"/>
      <c r="B1" s="181"/>
      <c r="C1" s="181"/>
      <c r="D1" s="181"/>
      <c r="E1" s="181"/>
      <c r="F1" s="122" t="s">
        <v>83</v>
      </c>
      <c r="G1" s="122" t="s">
        <v>84</v>
      </c>
      <c r="H1" s="122" t="s">
        <v>85</v>
      </c>
    </row>
    <row r="2" spans="1:8" x14ac:dyDescent="0.25">
      <c r="F2" s="123" t="e">
        <f>IF(REF_DT&lt;=LastDay,INDEX(IntraMonth_Buckets,MATCH($A2,IntraSumMonths,0),1),INDEX(BucketTable,MATCH($A2,SumMonths,0),1))</f>
        <v>#N/A</v>
      </c>
      <c r="G2" s="123" t="e">
        <f>INDEX(Book_Type,MATCH($B2,Book,0),1)</f>
        <v>#N/A</v>
      </c>
      <c r="H2" s="123" t="e">
        <f>$F2&amp;$G2</f>
        <v>#N/A</v>
      </c>
    </row>
    <row r="3" spans="1:8" x14ac:dyDescent="0.25">
      <c r="F3" s="123" t="e">
        <f>IF(REF_DT&lt;=LastDay,INDEX(IntraMonth_Buckets,MATCH($A3,IntraSumMonths,0),1),INDEX(BucketTable,MATCH($A3,SumMonths,0),1))</f>
        <v>#N/A</v>
      </c>
      <c r="G3" s="123" t="e">
        <f>INDEX(Book_Type,MATCH($B3,Book,0),1)</f>
        <v>#N/A</v>
      </c>
      <c r="H3" s="123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3.2" x14ac:dyDescent="0.25"/>
  <cols>
    <col min="2" max="2" width="20.88671875" bestFit="1" customWidth="1"/>
    <col min="3" max="3" width="37.44140625" customWidth="1"/>
    <col min="4" max="4" width="213.5546875" customWidth="1"/>
    <col min="5" max="5" width="11.88671875" customWidth="1"/>
    <col min="6" max="6" width="13.6640625" customWidth="1"/>
    <col min="7" max="7" width="12.33203125" customWidth="1"/>
    <col min="8" max="8" width="18.88671875" customWidth="1"/>
    <col min="9" max="9" width="25.44140625" customWidth="1"/>
  </cols>
  <sheetData>
    <row r="1" spans="1:9" x14ac:dyDescent="0.25">
      <c r="A1">
        <f>ROW()</f>
        <v>1</v>
      </c>
    </row>
    <row r="2" spans="1:9" x14ac:dyDescent="0.25">
      <c r="A2">
        <f>ROW()</f>
        <v>2</v>
      </c>
      <c r="D2" s="124">
        <f>COUNTA($C$5:$C$65536)</f>
        <v>52</v>
      </c>
      <c r="E2">
        <f ca="1">DayOfTheMonth</f>
        <v>18</v>
      </c>
      <c r="F2" t="str">
        <f ca="1">UPPER(TEXT(DATEVALUE(MONTH(TODAY())&amp;"/"&amp;TRIM(E2)&amp;"/"&amp;YEAR(TODAY())),"DD/MMM/YY"))</f>
        <v>18/MAR/02</v>
      </c>
      <c r="G2" t="s">
        <v>174</v>
      </c>
      <c r="H2" t="s">
        <v>175</v>
      </c>
      <c r="I2" t="s">
        <v>176</v>
      </c>
    </row>
    <row r="3" spans="1:9" x14ac:dyDescent="0.25">
      <c r="A3">
        <f>ROW()</f>
        <v>3</v>
      </c>
      <c r="D3" t="s">
        <v>86</v>
      </c>
    </row>
    <row r="4" spans="1:9" x14ac:dyDescent="0.25">
      <c r="A4">
        <f>ROW()</f>
        <v>4</v>
      </c>
      <c r="C4" t="s">
        <v>87</v>
      </c>
      <c r="D4" t="str">
        <f>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25" t="s">
        <v>88</v>
      </c>
      <c r="G4" s="125" t="s">
        <v>89</v>
      </c>
      <c r="H4" s="125" t="s">
        <v>90</v>
      </c>
    </row>
    <row r="5" spans="1:9" x14ac:dyDescent="0.25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26" t="str">
        <f ca="1">$F$2</f>
        <v>18/MAR/02</v>
      </c>
      <c r="F5" s="127" t="s">
        <v>92</v>
      </c>
      <c r="G5" s="127" t="s">
        <v>91</v>
      </c>
      <c r="H5" s="127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(rms_open_position.EFF_DT='18/MAR/02')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5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6"/>
      <c r="F6" s="13"/>
      <c r="G6" s="13"/>
      <c r="H6" s="13"/>
    </row>
    <row r="7" spans="1:9" x14ac:dyDescent="0.25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6"/>
      <c r="F7" s="13"/>
      <c r="G7" s="13"/>
      <c r="H7" s="13"/>
    </row>
    <row r="8" spans="1:9" x14ac:dyDescent="0.25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6"/>
      <c r="F8" s="13"/>
      <c r="G8" s="13"/>
      <c r="H8" s="13"/>
    </row>
    <row r="9" spans="1:9" x14ac:dyDescent="0.25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6"/>
      <c r="F9" s="13"/>
      <c r="G9" s="13"/>
      <c r="H9" s="13"/>
    </row>
    <row r="10" spans="1:9" x14ac:dyDescent="0.25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6"/>
      <c r="F10" s="13"/>
      <c r="G10" s="13"/>
      <c r="H10" s="13"/>
    </row>
    <row r="11" spans="1:9" x14ac:dyDescent="0.25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6"/>
      <c r="F11" s="13"/>
      <c r="G11" s="13"/>
      <c r="H11" s="13"/>
    </row>
    <row r="12" spans="1:9" x14ac:dyDescent="0.25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5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5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5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5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5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5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5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5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5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5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5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5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5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5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5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5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5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5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5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5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5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5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5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5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5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5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5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5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5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5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5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5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5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5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5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5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5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5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5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5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5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5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5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5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5">
      <c r="A57">
        <f>ROW()</f>
        <v>57</v>
      </c>
      <c r="B57">
        <f>'Run Query'!H80</f>
        <v>0</v>
      </c>
    </row>
    <row r="58" spans="1:3" x14ac:dyDescent="0.25">
      <c r="A58">
        <f>ROW()</f>
        <v>58</v>
      </c>
      <c r="B58">
        <f>'Run Query'!H81</f>
        <v>0</v>
      </c>
    </row>
    <row r="59" spans="1:3" x14ac:dyDescent="0.25">
      <c r="A59">
        <f>ROW()</f>
        <v>59</v>
      </c>
      <c r="B59">
        <f>'Run Query'!H82</f>
        <v>0</v>
      </c>
    </row>
    <row r="60" spans="1:3" x14ac:dyDescent="0.25">
      <c r="A60">
        <f>ROW()</f>
        <v>60</v>
      </c>
      <c r="B60">
        <f>'Run Query'!H83</f>
        <v>0</v>
      </c>
    </row>
    <row r="61" spans="1:3" x14ac:dyDescent="0.25">
      <c r="A61">
        <f>ROW()</f>
        <v>61</v>
      </c>
      <c r="B61">
        <f>'Run Query'!H84</f>
        <v>0</v>
      </c>
    </row>
    <row r="62" spans="1:3" x14ac:dyDescent="0.25">
      <c r="A62">
        <f>ROW()</f>
        <v>62</v>
      </c>
      <c r="B62">
        <f>'Run Query'!H85</f>
        <v>0</v>
      </c>
    </row>
    <row r="63" spans="1:3" x14ac:dyDescent="0.25">
      <c r="A63">
        <f>ROW()</f>
        <v>63</v>
      </c>
      <c r="B63">
        <f>'Run Query'!H86</f>
        <v>0</v>
      </c>
    </row>
    <row r="64" spans="1:3" x14ac:dyDescent="0.25">
      <c r="A64">
        <f>ROW()</f>
        <v>64</v>
      </c>
      <c r="B64">
        <f>'Run Query'!H87</f>
        <v>0</v>
      </c>
    </row>
    <row r="65" spans="1:2" x14ac:dyDescent="0.25">
      <c r="A65">
        <f>ROW()</f>
        <v>65</v>
      </c>
      <c r="B65">
        <f>'Run Query'!H88</f>
        <v>0</v>
      </c>
    </row>
    <row r="66" spans="1:2" x14ac:dyDescent="0.25">
      <c r="A66">
        <f>ROW()</f>
        <v>66</v>
      </c>
      <c r="B66">
        <f>'Run Query'!H89</f>
        <v>0</v>
      </c>
    </row>
    <row r="67" spans="1:2" x14ac:dyDescent="0.25">
      <c r="A67">
        <f>ROW()</f>
        <v>67</v>
      </c>
      <c r="B67">
        <f>'Run Query'!H90</f>
        <v>0</v>
      </c>
    </row>
    <row r="68" spans="1:2" x14ac:dyDescent="0.25">
      <c r="A68">
        <f>ROW()</f>
        <v>68</v>
      </c>
      <c r="B68">
        <f>'Run Query'!H91</f>
        <v>0</v>
      </c>
    </row>
    <row r="69" spans="1:2" x14ac:dyDescent="0.25">
      <c r="A69">
        <f>ROW()</f>
        <v>69</v>
      </c>
      <c r="B69">
        <f>'Run Query'!H92</f>
        <v>0</v>
      </c>
    </row>
    <row r="70" spans="1:2" x14ac:dyDescent="0.25">
      <c r="A70">
        <f>ROW()</f>
        <v>70</v>
      </c>
      <c r="B70">
        <f>'Run Query'!H93</f>
        <v>0</v>
      </c>
    </row>
    <row r="71" spans="1:2" x14ac:dyDescent="0.25">
      <c r="A71">
        <f>ROW()</f>
        <v>71</v>
      </c>
      <c r="B71">
        <f>'Run Query'!H94</f>
        <v>0</v>
      </c>
    </row>
    <row r="72" spans="1:2" x14ac:dyDescent="0.25">
      <c r="A72">
        <f>ROW()</f>
        <v>72</v>
      </c>
      <c r="B72">
        <f>'Run Query'!H95</f>
        <v>0</v>
      </c>
    </row>
    <row r="73" spans="1:2" x14ac:dyDescent="0.25">
      <c r="A73">
        <f>ROW()</f>
        <v>73</v>
      </c>
      <c r="B73">
        <f>'Run Query'!H96</f>
        <v>0</v>
      </c>
    </row>
    <row r="74" spans="1:2" x14ac:dyDescent="0.25">
      <c r="A74">
        <f>ROW()</f>
        <v>74</v>
      </c>
      <c r="B74">
        <f>'Run Query'!H97</f>
        <v>0</v>
      </c>
    </row>
    <row r="75" spans="1:2" x14ac:dyDescent="0.25">
      <c r="A75">
        <f>ROW()</f>
        <v>75</v>
      </c>
      <c r="B75">
        <f>'Run Query'!H98</f>
        <v>0</v>
      </c>
    </row>
    <row r="76" spans="1:2" x14ac:dyDescent="0.25">
      <c r="A76">
        <f>ROW()</f>
        <v>76</v>
      </c>
      <c r="B76">
        <f>'Run Query'!H99</f>
        <v>0</v>
      </c>
    </row>
    <row r="77" spans="1:2" x14ac:dyDescent="0.25">
      <c r="A77">
        <f>ROW()</f>
        <v>77</v>
      </c>
      <c r="B77">
        <f>'Run Query'!H100</f>
        <v>0</v>
      </c>
    </row>
    <row r="78" spans="1:2" x14ac:dyDescent="0.25">
      <c r="A78">
        <f>ROW()</f>
        <v>78</v>
      </c>
      <c r="B78">
        <f>'Run Query'!H101</f>
        <v>0</v>
      </c>
    </row>
    <row r="79" spans="1:2" x14ac:dyDescent="0.25">
      <c r="A79">
        <f>ROW()</f>
        <v>79</v>
      </c>
      <c r="B79">
        <f>'Run Query'!H102</f>
        <v>0</v>
      </c>
    </row>
    <row r="80" spans="1:2" x14ac:dyDescent="0.25">
      <c r="A80">
        <f>ROW()</f>
        <v>80</v>
      </c>
      <c r="B80">
        <f>'Run Query'!H103</f>
        <v>0</v>
      </c>
    </row>
    <row r="81" spans="1:2" x14ac:dyDescent="0.25">
      <c r="A81">
        <f>ROW()</f>
        <v>81</v>
      </c>
      <c r="B81">
        <f>'Run Query'!H104</f>
        <v>0</v>
      </c>
    </row>
    <row r="82" spans="1:2" x14ac:dyDescent="0.25">
      <c r="A82">
        <f>ROW()</f>
        <v>82</v>
      </c>
      <c r="B82">
        <f>'Run Query'!H105</f>
        <v>0</v>
      </c>
    </row>
    <row r="83" spans="1:2" x14ac:dyDescent="0.25">
      <c r="A83">
        <f>ROW()</f>
        <v>83</v>
      </c>
      <c r="B83">
        <f>'Run Query'!H106</f>
        <v>0</v>
      </c>
    </row>
    <row r="84" spans="1:2" x14ac:dyDescent="0.25">
      <c r="A84">
        <f>ROW()</f>
        <v>84</v>
      </c>
      <c r="B84">
        <f>'Run Query'!H107</f>
        <v>0</v>
      </c>
    </row>
    <row r="85" spans="1:2" x14ac:dyDescent="0.25">
      <c r="A85">
        <f>ROW()</f>
        <v>85</v>
      </c>
      <c r="B85">
        <f>'Run Query'!H108</f>
        <v>0</v>
      </c>
    </row>
    <row r="86" spans="1:2" x14ac:dyDescent="0.25">
      <c r="A86">
        <f>ROW()</f>
        <v>86</v>
      </c>
      <c r="B86">
        <f>'Run Query'!H109</f>
        <v>0</v>
      </c>
    </row>
    <row r="87" spans="1:2" x14ac:dyDescent="0.25">
      <c r="A87">
        <f>ROW()</f>
        <v>87</v>
      </c>
      <c r="B87">
        <f>'Run Query'!H110</f>
        <v>0</v>
      </c>
    </row>
    <row r="88" spans="1:2" x14ac:dyDescent="0.25">
      <c r="A88">
        <f>ROW()</f>
        <v>88</v>
      </c>
      <c r="B88">
        <f>'Run Query'!H111</f>
        <v>0</v>
      </c>
    </row>
    <row r="89" spans="1:2" x14ac:dyDescent="0.25">
      <c r="A89">
        <f>ROW()</f>
        <v>89</v>
      </c>
      <c r="B89">
        <f>'Run Query'!H112</f>
        <v>0</v>
      </c>
    </row>
    <row r="90" spans="1:2" x14ac:dyDescent="0.25">
      <c r="A90">
        <f>ROW()</f>
        <v>90</v>
      </c>
      <c r="B90">
        <f>'Run Query'!H113</f>
        <v>0</v>
      </c>
    </row>
    <row r="91" spans="1:2" x14ac:dyDescent="0.25">
      <c r="A91">
        <f>ROW()</f>
        <v>91</v>
      </c>
      <c r="B91">
        <f>'Run Query'!H114</f>
        <v>0</v>
      </c>
    </row>
    <row r="92" spans="1:2" x14ac:dyDescent="0.25">
      <c r="A92">
        <f>ROW()</f>
        <v>92</v>
      </c>
      <c r="B92">
        <f>'Run Query'!H115</f>
        <v>0</v>
      </c>
    </row>
    <row r="93" spans="1:2" x14ac:dyDescent="0.25">
      <c r="A93">
        <f>ROW()</f>
        <v>93</v>
      </c>
      <c r="B93">
        <f>'Run Query'!H116</f>
        <v>0</v>
      </c>
    </row>
    <row r="94" spans="1:2" x14ac:dyDescent="0.25">
      <c r="A94">
        <f>ROW()</f>
        <v>94</v>
      </c>
      <c r="B94">
        <f>'Run Query'!H117</f>
        <v>0</v>
      </c>
    </row>
    <row r="95" spans="1:2" x14ac:dyDescent="0.25">
      <c r="A95">
        <f>ROW()</f>
        <v>95</v>
      </c>
      <c r="B95">
        <f>'Run Query'!H118</f>
        <v>0</v>
      </c>
    </row>
    <row r="96" spans="1:2" x14ac:dyDescent="0.25">
      <c r="A96">
        <f>ROW()</f>
        <v>96</v>
      </c>
      <c r="B96">
        <f>'Run Query'!H119</f>
        <v>0</v>
      </c>
    </row>
    <row r="97" spans="1:2" x14ac:dyDescent="0.25">
      <c r="A97">
        <f>ROW()</f>
        <v>97</v>
      </c>
      <c r="B97">
        <f>'Run Query'!H120</f>
        <v>0</v>
      </c>
    </row>
    <row r="98" spans="1:2" x14ac:dyDescent="0.25">
      <c r="A98">
        <f>ROW()</f>
        <v>98</v>
      </c>
      <c r="B98">
        <f>'Run Query'!H121</f>
        <v>0</v>
      </c>
    </row>
    <row r="99" spans="1:2" x14ac:dyDescent="0.25">
      <c r="A99">
        <f>ROW()</f>
        <v>99</v>
      </c>
      <c r="B99">
        <f>'Run Query'!H122</f>
        <v>0</v>
      </c>
    </row>
    <row r="100" spans="1:2" x14ac:dyDescent="0.25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129540</xdr:rowOff>
                  </from>
                  <to>
                    <xdr:col>1</xdr:col>
                    <xdr:colOff>716280</xdr:colOff>
                    <xdr:row>3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workbookViewId="0">
      <selection activeCell="D26" sqref="D26"/>
    </sheetView>
  </sheetViews>
  <sheetFormatPr defaultRowHeight="13.2" x14ac:dyDescent="0.25"/>
  <cols>
    <col min="1" max="1" width="11.33203125" style="138" customWidth="1"/>
    <col min="2" max="3" width="9.109375" style="138" customWidth="1"/>
    <col min="4" max="4" width="16" style="138" customWidth="1"/>
    <col min="5" max="5" width="9.109375" style="138" customWidth="1"/>
    <col min="6" max="6" width="11.109375" style="138" customWidth="1"/>
    <col min="7" max="7" width="13.33203125" style="138" customWidth="1"/>
    <col min="8" max="8" width="12.33203125" customWidth="1"/>
    <col min="9" max="9" width="19.109375" bestFit="1" customWidth="1"/>
    <col min="10" max="10" width="10.5546875" customWidth="1"/>
    <col min="11" max="11" width="11.5546875" customWidth="1"/>
    <col min="12" max="12" width="9.88671875" customWidth="1"/>
  </cols>
  <sheetData>
    <row r="1" spans="1:11" ht="13.8" thickBot="1" x14ac:dyDescent="0.3"/>
    <row r="2" spans="1:11" ht="18" thickBot="1" x14ac:dyDescent="0.35">
      <c r="A2" s="139" t="s">
        <v>10</v>
      </c>
      <c r="B2" s="140"/>
      <c r="C2" s="141"/>
      <c r="D2" s="142"/>
      <c r="E2" s="143"/>
      <c r="F2" s="144"/>
    </row>
    <row r="3" spans="1:11" ht="13.8" thickBot="1" x14ac:dyDescent="0.3">
      <c r="A3" s="145" t="s">
        <v>19</v>
      </c>
      <c r="D3" s="146" t="s">
        <v>75</v>
      </c>
      <c r="E3" s="147"/>
      <c r="F3" s="148" t="s">
        <v>19</v>
      </c>
      <c r="G3" s="149"/>
      <c r="H3" s="68" t="s">
        <v>60</v>
      </c>
      <c r="I3" s="67" t="s">
        <v>59</v>
      </c>
      <c r="J3" s="64"/>
    </row>
    <row r="4" spans="1:11" ht="13.8" thickBot="1" x14ac:dyDescent="0.3">
      <c r="A4" s="151">
        <v>37316</v>
      </c>
      <c r="B4"/>
      <c r="C4"/>
      <c r="D4" s="152">
        <v>1</v>
      </c>
      <c r="E4" s="153"/>
      <c r="F4" s="154">
        <v>37316</v>
      </c>
      <c r="G4" s="149">
        <v>1</v>
      </c>
      <c r="H4" s="77"/>
      <c r="I4" s="78"/>
      <c r="J4" s="63"/>
    </row>
    <row r="5" spans="1:11" ht="13.8" thickBot="1" x14ac:dyDescent="0.3">
      <c r="A5" s="151">
        <v>37347</v>
      </c>
      <c r="B5"/>
      <c r="C5"/>
      <c r="D5" s="152">
        <v>2</v>
      </c>
      <c r="E5" s="153"/>
      <c r="F5" s="154">
        <v>37347</v>
      </c>
      <c r="G5" s="149">
        <v>2</v>
      </c>
      <c r="H5" s="93"/>
      <c r="I5" s="95">
        <f>_NXB3</f>
        <v>37337</v>
      </c>
      <c r="J5" s="95">
        <f>_NXB2</f>
        <v>37340</v>
      </c>
      <c r="K5" s="95">
        <f>_NX1</f>
        <v>37341</v>
      </c>
    </row>
    <row r="6" spans="1:11" ht="13.8" thickBot="1" x14ac:dyDescent="0.3">
      <c r="A6" s="151">
        <v>37377</v>
      </c>
      <c r="B6"/>
      <c r="C6"/>
      <c r="D6" s="152">
        <v>3</v>
      </c>
      <c r="E6" s="153"/>
      <c r="F6" s="154">
        <v>37377</v>
      </c>
      <c r="G6" s="149">
        <v>3</v>
      </c>
      <c r="H6" s="94" t="s">
        <v>58</v>
      </c>
      <c r="I6" s="96" t="s">
        <v>53</v>
      </c>
      <c r="J6" s="96" t="s">
        <v>54</v>
      </c>
      <c r="K6" s="96" t="s">
        <v>55</v>
      </c>
    </row>
    <row r="7" spans="1:11" x14ac:dyDescent="0.25">
      <c r="A7" s="151">
        <v>37408</v>
      </c>
      <c r="B7"/>
      <c r="C7"/>
      <c r="D7" s="152">
        <v>4</v>
      </c>
      <c r="E7" s="153"/>
      <c r="F7" s="154">
        <v>37408</v>
      </c>
      <c r="G7" s="149">
        <v>3</v>
      </c>
      <c r="H7" s="75" t="s">
        <v>55</v>
      </c>
      <c r="I7" s="69">
        <v>0</v>
      </c>
      <c r="J7" s="70">
        <v>0</v>
      </c>
      <c r="K7" s="70">
        <v>1</v>
      </c>
    </row>
    <row r="8" spans="1:11" x14ac:dyDescent="0.25">
      <c r="A8" s="151">
        <v>37438</v>
      </c>
      <c r="B8"/>
      <c r="C8"/>
      <c r="D8" s="152">
        <v>5</v>
      </c>
      <c r="E8" s="153"/>
      <c r="F8" s="154">
        <v>37438</v>
      </c>
      <c r="G8" s="149">
        <v>3</v>
      </c>
      <c r="H8" s="76" t="s">
        <v>56</v>
      </c>
      <c r="I8" s="71">
        <v>0</v>
      </c>
      <c r="J8" s="72">
        <v>0.5</v>
      </c>
      <c r="K8" s="72">
        <v>1</v>
      </c>
    </row>
    <row r="9" spans="1:11" x14ac:dyDescent="0.25">
      <c r="A9" s="151">
        <v>37469</v>
      </c>
      <c r="B9"/>
      <c r="C9"/>
      <c r="D9" s="152">
        <v>6</v>
      </c>
      <c r="E9" s="153"/>
      <c r="F9" s="154">
        <v>37469</v>
      </c>
      <c r="G9" s="149">
        <v>3</v>
      </c>
      <c r="H9" s="76" t="s">
        <v>57</v>
      </c>
      <c r="I9" s="80">
        <v>0.33333299999999999</v>
      </c>
      <c r="J9" s="81">
        <v>0.66666599999999998</v>
      </c>
      <c r="K9" s="72">
        <v>1</v>
      </c>
    </row>
    <row r="10" spans="1:11" x14ac:dyDescent="0.25">
      <c r="A10" s="151">
        <v>37500</v>
      </c>
      <c r="B10"/>
      <c r="C10"/>
      <c r="D10" s="152">
        <v>7</v>
      </c>
      <c r="E10" s="153"/>
      <c r="F10" s="154">
        <v>37500</v>
      </c>
      <c r="G10" s="149">
        <v>3</v>
      </c>
      <c r="H10" s="76" t="s">
        <v>54</v>
      </c>
      <c r="I10" s="71">
        <v>0</v>
      </c>
      <c r="J10" s="72">
        <v>1</v>
      </c>
      <c r="K10" s="72">
        <v>1</v>
      </c>
    </row>
    <row r="11" spans="1:11" x14ac:dyDescent="0.25">
      <c r="A11" s="151">
        <v>37530</v>
      </c>
      <c r="B11"/>
      <c r="C11"/>
      <c r="D11" s="152">
        <v>8</v>
      </c>
      <c r="E11" s="153"/>
      <c r="F11" s="154">
        <v>37530</v>
      </c>
      <c r="G11" s="149">
        <v>3</v>
      </c>
      <c r="H11" s="76" t="s">
        <v>53</v>
      </c>
      <c r="I11" s="71">
        <v>1</v>
      </c>
      <c r="J11" s="72">
        <v>1</v>
      </c>
      <c r="K11" s="72">
        <v>1</v>
      </c>
    </row>
    <row r="12" spans="1:11" x14ac:dyDescent="0.25">
      <c r="A12" s="151">
        <v>37561</v>
      </c>
      <c r="B12"/>
      <c r="C12"/>
      <c r="D12" s="152">
        <v>9</v>
      </c>
      <c r="E12" s="153"/>
      <c r="F12" s="154">
        <v>37561</v>
      </c>
      <c r="G12" s="149">
        <v>3</v>
      </c>
      <c r="H12" s="65"/>
      <c r="I12" s="71"/>
      <c r="J12" s="72"/>
      <c r="K12" s="72"/>
    </row>
    <row r="13" spans="1:11" x14ac:dyDescent="0.25">
      <c r="A13" s="151">
        <v>37591</v>
      </c>
      <c r="B13"/>
      <c r="C13"/>
      <c r="D13" s="152">
        <v>10</v>
      </c>
      <c r="E13" s="153"/>
      <c r="F13" s="154">
        <v>37591</v>
      </c>
      <c r="G13" s="149">
        <v>4</v>
      </c>
      <c r="H13" s="65"/>
      <c r="I13" s="71"/>
      <c r="J13" s="72"/>
      <c r="K13" s="72"/>
    </row>
    <row r="14" spans="1:11" ht="13.8" thickBot="1" x14ac:dyDescent="0.3">
      <c r="A14" s="151">
        <v>37622</v>
      </c>
      <c r="B14"/>
      <c r="C14"/>
      <c r="D14" s="152">
        <v>11</v>
      </c>
      <c r="E14" s="153"/>
      <c r="F14" s="154">
        <v>37622</v>
      </c>
      <c r="G14" s="149">
        <v>4</v>
      </c>
      <c r="H14" s="66"/>
      <c r="I14" s="73"/>
      <c r="J14" s="74"/>
      <c r="K14" s="74"/>
    </row>
    <row r="15" spans="1:11" x14ac:dyDescent="0.25">
      <c r="A15" s="151">
        <v>37653</v>
      </c>
      <c r="B15"/>
      <c r="C15"/>
      <c r="D15" s="152">
        <v>12</v>
      </c>
      <c r="E15" s="153"/>
      <c r="F15" s="154">
        <v>37653</v>
      </c>
      <c r="G15" s="149">
        <v>4</v>
      </c>
      <c r="I15" s="62"/>
      <c r="J15" s="62"/>
    </row>
    <row r="16" spans="1:11" x14ac:dyDescent="0.25">
      <c r="A16" s="151">
        <v>37681</v>
      </c>
      <c r="B16"/>
      <c r="C16"/>
      <c r="D16" s="152">
        <v>13</v>
      </c>
      <c r="E16" s="153"/>
      <c r="F16" s="154">
        <v>37681</v>
      </c>
      <c r="G16" s="149">
        <v>4</v>
      </c>
      <c r="I16" s="62"/>
      <c r="J16" s="62"/>
    </row>
    <row r="17" spans="1:10" x14ac:dyDescent="0.25">
      <c r="A17" s="151">
        <v>37712</v>
      </c>
      <c r="B17"/>
      <c r="C17"/>
      <c r="D17" s="152">
        <v>14</v>
      </c>
      <c r="E17" s="153"/>
      <c r="F17" s="154">
        <v>37712</v>
      </c>
      <c r="G17" s="149">
        <v>4</v>
      </c>
      <c r="I17" s="62"/>
      <c r="J17" s="62"/>
    </row>
    <row r="18" spans="1:10" x14ac:dyDescent="0.25">
      <c r="A18" s="151">
        <v>37742</v>
      </c>
      <c r="B18"/>
      <c r="C18"/>
      <c r="D18" s="152">
        <v>15</v>
      </c>
      <c r="E18" s="153"/>
      <c r="F18" s="154">
        <v>37742</v>
      </c>
      <c r="G18" s="149">
        <v>5</v>
      </c>
      <c r="I18" s="62"/>
      <c r="J18" s="62"/>
    </row>
    <row r="19" spans="1:10" ht="13.8" thickBot="1" x14ac:dyDescent="0.3">
      <c r="A19" s="151">
        <v>37773</v>
      </c>
      <c r="B19"/>
      <c r="C19"/>
      <c r="D19" s="152">
        <v>16</v>
      </c>
      <c r="E19" s="153"/>
      <c r="F19" s="154">
        <v>37773</v>
      </c>
      <c r="G19" s="149">
        <v>5</v>
      </c>
      <c r="I19" s="62"/>
      <c r="J19" s="62"/>
    </row>
    <row r="20" spans="1:10" ht="13.8" thickBot="1" x14ac:dyDescent="0.3">
      <c r="A20" s="151">
        <v>37803</v>
      </c>
      <c r="B20"/>
      <c r="C20"/>
      <c r="D20" s="152">
        <v>17</v>
      </c>
      <c r="E20" s="153"/>
      <c r="F20" s="154">
        <v>37803</v>
      </c>
      <c r="G20" s="149">
        <v>5</v>
      </c>
      <c r="I20" s="132" t="s">
        <v>93</v>
      </c>
      <c r="J20" s="133" t="s">
        <v>19</v>
      </c>
    </row>
    <row r="21" spans="1:10" ht="13.8" thickBot="1" x14ac:dyDescent="0.3">
      <c r="A21" s="151">
        <v>37834</v>
      </c>
      <c r="B21"/>
      <c r="C21"/>
      <c r="D21" s="152">
        <v>18</v>
      </c>
      <c r="E21" s="153"/>
      <c r="F21" s="154">
        <v>37834</v>
      </c>
      <c r="G21" s="149">
        <v>5</v>
      </c>
      <c r="I21" s="134">
        <f>IF(J21&lt;$F$6,1)</f>
        <v>1</v>
      </c>
      <c r="J21" s="135">
        <f>F4</f>
        <v>37316</v>
      </c>
    </row>
    <row r="22" spans="1:10" ht="13.8" thickBot="1" x14ac:dyDescent="0.3">
      <c r="A22" s="151">
        <v>37865</v>
      </c>
      <c r="B22"/>
      <c r="C22"/>
      <c r="D22" s="152">
        <v>19</v>
      </c>
      <c r="E22" s="153"/>
      <c r="F22" s="154">
        <v>37865</v>
      </c>
      <c r="G22" s="149">
        <v>5</v>
      </c>
      <c r="I22" s="134">
        <f t="shared" ref="I22:I51" si="0">IF(J22&lt;$F$6,1)</f>
        <v>1</v>
      </c>
      <c r="J22" s="136">
        <f>J21+1</f>
        <v>37317</v>
      </c>
    </row>
    <row r="23" spans="1:10" ht="13.8" thickBot="1" x14ac:dyDescent="0.3">
      <c r="A23" s="151">
        <v>37895</v>
      </c>
      <c r="B23"/>
      <c r="C23"/>
      <c r="D23" s="152">
        <v>20</v>
      </c>
      <c r="E23" s="153"/>
      <c r="F23" s="154">
        <v>37895</v>
      </c>
      <c r="G23" s="149">
        <v>5</v>
      </c>
      <c r="I23" s="134">
        <f t="shared" si="0"/>
        <v>1</v>
      </c>
      <c r="J23" s="136">
        <f t="shared" ref="J23:J80" si="1">J22+1</f>
        <v>37318</v>
      </c>
    </row>
    <row r="24" spans="1:10" ht="13.8" thickBot="1" x14ac:dyDescent="0.3">
      <c r="A24" s="151">
        <v>37926</v>
      </c>
      <c r="B24"/>
      <c r="C24"/>
      <c r="D24" s="152">
        <v>21</v>
      </c>
      <c r="E24" s="153"/>
      <c r="F24" s="154">
        <v>37926</v>
      </c>
      <c r="G24" s="149">
        <v>5</v>
      </c>
      <c r="I24" s="134">
        <f t="shared" si="0"/>
        <v>1</v>
      </c>
      <c r="J24" s="136">
        <f t="shared" si="1"/>
        <v>37319</v>
      </c>
    </row>
    <row r="25" spans="1:10" ht="13.8" thickBot="1" x14ac:dyDescent="0.3">
      <c r="A25" s="151">
        <v>37956</v>
      </c>
      <c r="B25"/>
      <c r="C25"/>
      <c r="D25" s="152">
        <v>22</v>
      </c>
      <c r="E25" s="153"/>
      <c r="F25" s="154">
        <v>37956</v>
      </c>
      <c r="G25" s="149">
        <v>6</v>
      </c>
      <c r="I25" s="134">
        <f t="shared" si="0"/>
        <v>1</v>
      </c>
      <c r="J25" s="136">
        <f t="shared" si="1"/>
        <v>37320</v>
      </c>
    </row>
    <row r="26" spans="1:10" ht="13.8" thickBot="1" x14ac:dyDescent="0.3">
      <c r="A26" s="151">
        <v>37987</v>
      </c>
      <c r="B26"/>
      <c r="C26"/>
      <c r="D26" s="152">
        <v>23</v>
      </c>
      <c r="E26" s="153"/>
      <c r="F26" s="154">
        <v>37987</v>
      </c>
      <c r="G26" s="149">
        <v>6</v>
      </c>
      <c r="I26" s="134">
        <f t="shared" si="0"/>
        <v>1</v>
      </c>
      <c r="J26" s="136">
        <f t="shared" si="1"/>
        <v>37321</v>
      </c>
    </row>
    <row r="27" spans="1:10" ht="13.8" thickBot="1" x14ac:dyDescent="0.3">
      <c r="A27" s="151">
        <v>38018</v>
      </c>
      <c r="B27"/>
      <c r="C27"/>
      <c r="D27" s="152">
        <v>24</v>
      </c>
      <c r="E27" s="153"/>
      <c r="F27" s="154">
        <v>38018</v>
      </c>
      <c r="G27" s="149">
        <v>6</v>
      </c>
      <c r="I27" s="134">
        <f t="shared" si="0"/>
        <v>1</v>
      </c>
      <c r="J27" s="136">
        <f t="shared" si="1"/>
        <v>37322</v>
      </c>
    </row>
    <row r="28" spans="1:10" ht="13.8" thickBot="1" x14ac:dyDescent="0.3">
      <c r="A28" s="151">
        <v>38047</v>
      </c>
      <c r="B28"/>
      <c r="C28"/>
      <c r="D28" s="152">
        <v>25</v>
      </c>
      <c r="E28" s="153"/>
      <c r="F28" s="154">
        <v>38047</v>
      </c>
      <c r="G28" s="149">
        <v>6</v>
      </c>
      <c r="I28" s="134">
        <f t="shared" si="0"/>
        <v>1</v>
      </c>
      <c r="J28" s="136">
        <f t="shared" si="1"/>
        <v>37323</v>
      </c>
    </row>
    <row r="29" spans="1:10" ht="13.8" thickBot="1" x14ac:dyDescent="0.3">
      <c r="A29" s="151">
        <v>38078</v>
      </c>
      <c r="B29"/>
      <c r="C29"/>
      <c r="D29" s="152">
        <v>26</v>
      </c>
      <c r="E29" s="153"/>
      <c r="F29" s="154">
        <v>38078</v>
      </c>
      <c r="G29" s="149">
        <v>6</v>
      </c>
      <c r="I29" s="134">
        <f t="shared" si="0"/>
        <v>1</v>
      </c>
      <c r="J29" s="136">
        <f t="shared" si="1"/>
        <v>37324</v>
      </c>
    </row>
    <row r="30" spans="1:10" ht="13.8" thickBot="1" x14ac:dyDescent="0.3">
      <c r="A30" s="151">
        <v>38108</v>
      </c>
      <c r="B30"/>
      <c r="C30"/>
      <c r="D30" s="152">
        <v>27</v>
      </c>
      <c r="E30" s="153"/>
      <c r="F30" s="154">
        <v>38108</v>
      </c>
      <c r="G30" s="149">
        <v>6</v>
      </c>
      <c r="I30" s="134">
        <f t="shared" si="0"/>
        <v>1</v>
      </c>
      <c r="J30" s="136">
        <f t="shared" si="1"/>
        <v>37325</v>
      </c>
    </row>
    <row r="31" spans="1:10" ht="13.8" thickBot="1" x14ac:dyDescent="0.3">
      <c r="A31" s="151">
        <v>38139</v>
      </c>
      <c r="B31"/>
      <c r="C31"/>
      <c r="D31" s="152">
        <v>28</v>
      </c>
      <c r="E31" s="153"/>
      <c r="F31" s="154">
        <v>38139</v>
      </c>
      <c r="G31" s="149">
        <v>6</v>
      </c>
      <c r="I31" s="134">
        <f t="shared" si="0"/>
        <v>1</v>
      </c>
      <c r="J31" s="136">
        <f t="shared" si="1"/>
        <v>37326</v>
      </c>
    </row>
    <row r="32" spans="1:10" ht="13.8" thickBot="1" x14ac:dyDescent="0.3">
      <c r="A32" s="151">
        <v>38169</v>
      </c>
      <c r="B32"/>
      <c r="C32"/>
      <c r="D32" s="152">
        <v>29</v>
      </c>
      <c r="E32" s="153"/>
      <c r="F32" s="154">
        <v>38169</v>
      </c>
      <c r="G32" s="149">
        <v>6</v>
      </c>
      <c r="I32" s="134">
        <f t="shared" si="0"/>
        <v>1</v>
      </c>
      <c r="J32" s="136">
        <f t="shared" si="1"/>
        <v>37327</v>
      </c>
    </row>
    <row r="33" spans="1:10" ht="13.8" thickBot="1" x14ac:dyDescent="0.3">
      <c r="A33" s="151">
        <v>38200</v>
      </c>
      <c r="B33"/>
      <c r="C33"/>
      <c r="D33" s="152">
        <v>30</v>
      </c>
      <c r="E33" s="153"/>
      <c r="F33" s="154">
        <v>38200</v>
      </c>
      <c r="G33" s="149">
        <v>6</v>
      </c>
      <c r="I33" s="134">
        <f t="shared" si="0"/>
        <v>1</v>
      </c>
      <c r="J33" s="136">
        <f t="shared" si="1"/>
        <v>37328</v>
      </c>
    </row>
    <row r="34" spans="1:10" ht="13.8" thickBot="1" x14ac:dyDescent="0.3">
      <c r="A34" s="151">
        <v>38231</v>
      </c>
      <c r="B34"/>
      <c r="C34"/>
      <c r="D34" s="152">
        <v>31</v>
      </c>
      <c r="E34" s="153"/>
      <c r="F34" s="154">
        <v>38231</v>
      </c>
      <c r="G34" s="149">
        <v>6</v>
      </c>
      <c r="I34" s="134">
        <f t="shared" si="0"/>
        <v>1</v>
      </c>
      <c r="J34" s="136">
        <f t="shared" si="1"/>
        <v>37329</v>
      </c>
    </row>
    <row r="35" spans="1:10" ht="13.8" thickBot="1" x14ac:dyDescent="0.3">
      <c r="A35" s="151">
        <v>38261</v>
      </c>
      <c r="B35"/>
      <c r="C35"/>
      <c r="D35" s="152">
        <v>32</v>
      </c>
      <c r="E35" s="153"/>
      <c r="F35" s="154">
        <v>38261</v>
      </c>
      <c r="G35" s="149">
        <v>6</v>
      </c>
      <c r="I35" s="134">
        <f t="shared" si="0"/>
        <v>1</v>
      </c>
      <c r="J35" s="136">
        <f t="shared" si="1"/>
        <v>37330</v>
      </c>
    </row>
    <row r="36" spans="1:10" ht="13.8" thickBot="1" x14ac:dyDescent="0.3">
      <c r="A36" s="151">
        <v>38292</v>
      </c>
      <c r="B36"/>
      <c r="C36"/>
      <c r="D36" s="152">
        <v>33</v>
      </c>
      <c r="E36" s="153"/>
      <c r="F36" s="154">
        <v>38292</v>
      </c>
      <c r="G36" s="149">
        <v>6</v>
      </c>
      <c r="I36" s="134">
        <f t="shared" si="0"/>
        <v>1</v>
      </c>
      <c r="J36" s="136">
        <f t="shared" si="1"/>
        <v>37331</v>
      </c>
    </row>
    <row r="37" spans="1:10" ht="13.8" thickBot="1" x14ac:dyDescent="0.3">
      <c r="A37" s="151">
        <v>38322</v>
      </c>
      <c r="B37"/>
      <c r="C37"/>
      <c r="D37" s="152">
        <v>34</v>
      </c>
      <c r="E37" s="153"/>
      <c r="F37" s="154">
        <v>38322</v>
      </c>
      <c r="G37" s="149">
        <v>6</v>
      </c>
      <c r="I37" s="134">
        <f t="shared" si="0"/>
        <v>1</v>
      </c>
      <c r="J37" s="136">
        <f t="shared" si="1"/>
        <v>37332</v>
      </c>
    </row>
    <row r="38" spans="1:10" ht="13.8" thickBot="1" x14ac:dyDescent="0.3">
      <c r="A38" s="151">
        <v>38353</v>
      </c>
      <c r="B38"/>
      <c r="C38"/>
      <c r="D38" s="152">
        <v>14</v>
      </c>
      <c r="E38" s="153"/>
      <c r="F38" s="154">
        <v>38353</v>
      </c>
      <c r="G38" s="149">
        <v>6</v>
      </c>
      <c r="I38" s="134">
        <f t="shared" si="0"/>
        <v>1</v>
      </c>
      <c r="J38" s="136">
        <f t="shared" si="1"/>
        <v>37333</v>
      </c>
    </row>
    <row r="39" spans="1:10" ht="13.8" thickBot="1" x14ac:dyDescent="0.3">
      <c r="A39" s="151">
        <v>38384</v>
      </c>
      <c r="B39"/>
      <c r="C39"/>
      <c r="D39" s="152">
        <v>14</v>
      </c>
      <c r="E39" s="153"/>
      <c r="F39" s="154">
        <v>38384</v>
      </c>
      <c r="G39" s="149">
        <v>6</v>
      </c>
      <c r="I39" s="134">
        <f t="shared" si="0"/>
        <v>1</v>
      </c>
      <c r="J39" s="136">
        <f t="shared" si="1"/>
        <v>37334</v>
      </c>
    </row>
    <row r="40" spans="1:10" ht="13.8" thickBot="1" x14ac:dyDescent="0.3">
      <c r="A40" s="151">
        <v>38412</v>
      </c>
      <c r="B40"/>
      <c r="C40"/>
      <c r="D40" s="152">
        <v>14</v>
      </c>
      <c r="E40" s="153"/>
      <c r="F40" s="154">
        <v>38412</v>
      </c>
      <c r="G40" s="149">
        <v>6</v>
      </c>
      <c r="I40" s="134">
        <f t="shared" si="0"/>
        <v>1</v>
      </c>
      <c r="J40" s="136">
        <f t="shared" si="1"/>
        <v>37335</v>
      </c>
    </row>
    <row r="41" spans="1:10" ht="13.8" thickBot="1" x14ac:dyDescent="0.3">
      <c r="A41" s="151">
        <v>38443</v>
      </c>
      <c r="B41"/>
      <c r="C41"/>
      <c r="D41" s="152">
        <v>14</v>
      </c>
      <c r="E41" s="153"/>
      <c r="F41" s="154">
        <v>38443</v>
      </c>
      <c r="G41" s="149">
        <v>6</v>
      </c>
      <c r="I41" s="134">
        <f t="shared" si="0"/>
        <v>1</v>
      </c>
      <c r="J41" s="136">
        <f t="shared" si="1"/>
        <v>37336</v>
      </c>
    </row>
    <row r="42" spans="1:10" ht="13.8" thickBot="1" x14ac:dyDescent="0.3">
      <c r="A42" s="151">
        <v>38473</v>
      </c>
      <c r="B42"/>
      <c r="C42"/>
      <c r="D42" s="152">
        <v>14</v>
      </c>
      <c r="E42" s="153"/>
      <c r="F42" s="154">
        <v>38473</v>
      </c>
      <c r="G42" s="149">
        <v>6</v>
      </c>
      <c r="I42" s="134">
        <f t="shared" si="0"/>
        <v>1</v>
      </c>
      <c r="J42" s="136">
        <f t="shared" si="1"/>
        <v>37337</v>
      </c>
    </row>
    <row r="43" spans="1:10" ht="13.8" thickBot="1" x14ac:dyDescent="0.3">
      <c r="A43" s="151">
        <v>38504</v>
      </c>
      <c r="B43"/>
      <c r="C43"/>
      <c r="D43" s="152">
        <v>14</v>
      </c>
      <c r="E43" s="153"/>
      <c r="F43" s="154">
        <v>38504</v>
      </c>
      <c r="G43" s="149">
        <v>6</v>
      </c>
      <c r="I43" s="134">
        <f t="shared" si="0"/>
        <v>1</v>
      </c>
      <c r="J43" s="136">
        <f t="shared" si="1"/>
        <v>37338</v>
      </c>
    </row>
    <row r="44" spans="1:10" ht="13.8" thickBot="1" x14ac:dyDescent="0.3">
      <c r="A44" s="151">
        <v>38534</v>
      </c>
      <c r="B44"/>
      <c r="C44"/>
      <c r="D44" s="152">
        <v>14</v>
      </c>
      <c r="E44" s="153"/>
      <c r="F44" s="154">
        <v>38534</v>
      </c>
      <c r="G44" s="149">
        <v>6</v>
      </c>
      <c r="I44" s="134">
        <f t="shared" si="0"/>
        <v>1</v>
      </c>
      <c r="J44" s="136">
        <f t="shared" si="1"/>
        <v>37339</v>
      </c>
    </row>
    <row r="45" spans="1:10" ht="13.8" thickBot="1" x14ac:dyDescent="0.3">
      <c r="A45" s="151">
        <v>38565</v>
      </c>
      <c r="B45"/>
      <c r="C45"/>
      <c r="D45" s="152">
        <v>14</v>
      </c>
      <c r="E45" s="153"/>
      <c r="F45" s="154">
        <v>38565</v>
      </c>
      <c r="G45" s="149">
        <v>6</v>
      </c>
      <c r="I45" s="134">
        <f t="shared" si="0"/>
        <v>1</v>
      </c>
      <c r="J45" s="136">
        <f t="shared" si="1"/>
        <v>37340</v>
      </c>
    </row>
    <row r="46" spans="1:10" ht="13.8" thickBot="1" x14ac:dyDescent="0.3">
      <c r="A46" s="151">
        <v>38596</v>
      </c>
      <c r="B46"/>
      <c r="C46"/>
      <c r="D46" s="152">
        <v>14</v>
      </c>
      <c r="E46" s="153"/>
      <c r="F46" s="154">
        <v>38596</v>
      </c>
      <c r="G46" s="149">
        <v>6</v>
      </c>
      <c r="I46" s="134">
        <f t="shared" si="0"/>
        <v>1</v>
      </c>
      <c r="J46" s="136">
        <f t="shared" si="1"/>
        <v>37341</v>
      </c>
    </row>
    <row r="47" spans="1:10" ht="13.8" thickBot="1" x14ac:dyDescent="0.3">
      <c r="A47" s="151">
        <v>38626</v>
      </c>
      <c r="B47"/>
      <c r="C47"/>
      <c r="D47" s="152">
        <v>14</v>
      </c>
      <c r="E47" s="153"/>
      <c r="F47" s="154">
        <v>38626</v>
      </c>
      <c r="G47" s="149">
        <v>6</v>
      </c>
      <c r="I47" s="134">
        <f t="shared" si="0"/>
        <v>1</v>
      </c>
      <c r="J47" s="136">
        <f t="shared" si="1"/>
        <v>37342</v>
      </c>
    </row>
    <row r="48" spans="1:10" ht="13.8" thickBot="1" x14ac:dyDescent="0.3">
      <c r="A48" s="151">
        <v>38657</v>
      </c>
      <c r="B48"/>
      <c r="C48"/>
      <c r="D48" s="152">
        <v>14</v>
      </c>
      <c r="E48" s="153"/>
      <c r="F48" s="154">
        <v>38657</v>
      </c>
      <c r="G48" s="149">
        <v>6</v>
      </c>
      <c r="I48" s="134">
        <f t="shared" si="0"/>
        <v>1</v>
      </c>
      <c r="J48" s="136">
        <f t="shared" si="1"/>
        <v>37343</v>
      </c>
    </row>
    <row r="49" spans="1:10" ht="13.8" thickBot="1" x14ac:dyDescent="0.3">
      <c r="A49" s="151">
        <v>38687</v>
      </c>
      <c r="B49"/>
      <c r="C49"/>
      <c r="D49" s="152">
        <v>14</v>
      </c>
      <c r="E49" s="153"/>
      <c r="F49" s="154">
        <v>38687</v>
      </c>
      <c r="G49" s="149">
        <v>6</v>
      </c>
      <c r="I49" s="134">
        <f t="shared" si="0"/>
        <v>1</v>
      </c>
      <c r="J49" s="136">
        <f t="shared" si="1"/>
        <v>37344</v>
      </c>
    </row>
    <row r="50" spans="1:10" ht="13.8" thickBot="1" x14ac:dyDescent="0.3">
      <c r="A50" s="151">
        <v>38718</v>
      </c>
      <c r="B50"/>
      <c r="C50"/>
      <c r="D50" s="152">
        <v>14</v>
      </c>
      <c r="E50" s="153"/>
      <c r="F50" s="154">
        <v>38718</v>
      </c>
      <c r="G50" s="149">
        <v>6</v>
      </c>
      <c r="I50" s="134">
        <f t="shared" si="0"/>
        <v>1</v>
      </c>
      <c r="J50" s="136">
        <f t="shared" si="1"/>
        <v>37345</v>
      </c>
    </row>
    <row r="51" spans="1:10" ht="13.8" thickBot="1" x14ac:dyDescent="0.3">
      <c r="A51" s="151">
        <v>38749</v>
      </c>
      <c r="B51"/>
      <c r="C51"/>
      <c r="D51" s="152">
        <v>14</v>
      </c>
      <c r="E51" s="153"/>
      <c r="F51" s="154">
        <v>38749</v>
      </c>
      <c r="G51" s="149">
        <v>6</v>
      </c>
      <c r="I51" s="134">
        <f t="shared" si="0"/>
        <v>1</v>
      </c>
      <c r="J51" s="136">
        <f t="shared" si="1"/>
        <v>37346</v>
      </c>
    </row>
    <row r="52" spans="1:10" ht="13.8" thickBot="1" x14ac:dyDescent="0.3">
      <c r="A52" s="151">
        <v>38777</v>
      </c>
      <c r="B52"/>
      <c r="C52"/>
      <c r="D52" s="152">
        <v>14</v>
      </c>
      <c r="E52" s="153"/>
      <c r="F52" s="154">
        <v>38777</v>
      </c>
      <c r="G52" s="149">
        <v>6</v>
      </c>
      <c r="I52" s="134">
        <f>IF(J52&lt;$F$7,2)</f>
        <v>2</v>
      </c>
      <c r="J52" s="136">
        <f t="shared" si="1"/>
        <v>37347</v>
      </c>
    </row>
    <row r="53" spans="1:10" ht="13.8" thickBot="1" x14ac:dyDescent="0.3">
      <c r="A53" s="151">
        <v>38808</v>
      </c>
      <c r="B53"/>
      <c r="C53"/>
      <c r="D53" s="152">
        <v>14</v>
      </c>
      <c r="E53" s="153"/>
      <c r="F53" s="154">
        <v>38808</v>
      </c>
      <c r="G53" s="149">
        <v>6</v>
      </c>
      <c r="I53" s="134">
        <f t="shared" ref="I53:I81" si="2">IF(J53&lt;$F$7,2)</f>
        <v>2</v>
      </c>
      <c r="J53" s="136">
        <f t="shared" si="1"/>
        <v>37348</v>
      </c>
    </row>
    <row r="54" spans="1:10" ht="13.8" thickBot="1" x14ac:dyDescent="0.3">
      <c r="A54" s="151">
        <v>38838</v>
      </c>
      <c r="B54"/>
      <c r="C54"/>
      <c r="D54" s="152">
        <v>14</v>
      </c>
      <c r="E54" s="153"/>
      <c r="F54" s="154">
        <v>38838</v>
      </c>
      <c r="G54" s="149">
        <v>6</v>
      </c>
      <c r="I54" s="134">
        <f t="shared" si="2"/>
        <v>2</v>
      </c>
      <c r="J54" s="136">
        <f t="shared" si="1"/>
        <v>37349</v>
      </c>
    </row>
    <row r="55" spans="1:10" ht="13.8" thickBot="1" x14ac:dyDescent="0.3">
      <c r="A55" s="151">
        <v>38869</v>
      </c>
      <c r="B55"/>
      <c r="C55"/>
      <c r="D55" s="152">
        <v>14</v>
      </c>
      <c r="E55" s="153"/>
      <c r="F55" s="154">
        <v>38869</v>
      </c>
      <c r="G55" s="149">
        <v>6</v>
      </c>
      <c r="I55" s="134">
        <f t="shared" si="2"/>
        <v>2</v>
      </c>
      <c r="J55" s="136">
        <f t="shared" si="1"/>
        <v>37350</v>
      </c>
    </row>
    <row r="56" spans="1:10" ht="13.8" thickBot="1" x14ac:dyDescent="0.3">
      <c r="A56" s="151">
        <v>38899</v>
      </c>
      <c r="B56"/>
      <c r="C56"/>
      <c r="D56" s="152">
        <v>14</v>
      </c>
      <c r="E56" s="153"/>
      <c r="F56" s="154">
        <v>38899</v>
      </c>
      <c r="G56" s="149">
        <v>6</v>
      </c>
      <c r="I56" s="134">
        <f t="shared" si="2"/>
        <v>2</v>
      </c>
      <c r="J56" s="136">
        <f t="shared" si="1"/>
        <v>37351</v>
      </c>
    </row>
    <row r="57" spans="1:10" ht="13.8" thickBot="1" x14ac:dyDescent="0.3">
      <c r="A57" s="151">
        <v>38930</v>
      </c>
      <c r="B57"/>
      <c r="C57"/>
      <c r="D57" s="152">
        <v>14</v>
      </c>
      <c r="E57" s="153"/>
      <c r="F57" s="154">
        <v>38930</v>
      </c>
      <c r="G57" s="149">
        <v>6</v>
      </c>
      <c r="I57" s="134">
        <f t="shared" si="2"/>
        <v>2</v>
      </c>
      <c r="J57" s="136">
        <f t="shared" si="1"/>
        <v>37352</v>
      </c>
    </row>
    <row r="58" spans="1:10" ht="13.8" thickBot="1" x14ac:dyDescent="0.3">
      <c r="A58" s="151">
        <v>38961</v>
      </c>
      <c r="B58"/>
      <c r="C58"/>
      <c r="D58" s="152">
        <v>14</v>
      </c>
      <c r="E58" s="153"/>
      <c r="F58" s="154">
        <v>38961</v>
      </c>
      <c r="G58" s="149">
        <v>6</v>
      </c>
      <c r="I58" s="134">
        <f t="shared" si="2"/>
        <v>2</v>
      </c>
      <c r="J58" s="136">
        <f t="shared" si="1"/>
        <v>37353</v>
      </c>
    </row>
    <row r="59" spans="1:10" ht="13.8" thickBot="1" x14ac:dyDescent="0.3">
      <c r="A59" s="151">
        <v>38991</v>
      </c>
      <c r="B59"/>
      <c r="C59"/>
      <c r="D59" s="152">
        <v>14</v>
      </c>
      <c r="E59" s="153"/>
      <c r="F59" s="154">
        <v>38991</v>
      </c>
      <c r="G59" s="149">
        <v>6</v>
      </c>
      <c r="I59" s="134">
        <f t="shared" si="2"/>
        <v>2</v>
      </c>
      <c r="J59" s="136">
        <f t="shared" si="1"/>
        <v>37354</v>
      </c>
    </row>
    <row r="60" spans="1:10" ht="13.8" thickBot="1" x14ac:dyDescent="0.3">
      <c r="A60" s="151">
        <v>39022</v>
      </c>
      <c r="B60"/>
      <c r="C60"/>
      <c r="D60" s="152">
        <v>14</v>
      </c>
      <c r="E60" s="153"/>
      <c r="F60" s="154">
        <v>39022</v>
      </c>
      <c r="G60" s="149">
        <v>6</v>
      </c>
      <c r="I60" s="134">
        <f t="shared" si="2"/>
        <v>2</v>
      </c>
      <c r="J60" s="136">
        <f t="shared" si="1"/>
        <v>37355</v>
      </c>
    </row>
    <row r="61" spans="1:10" ht="13.8" thickBot="1" x14ac:dyDescent="0.3">
      <c r="A61" s="151">
        <v>39052</v>
      </c>
      <c r="B61"/>
      <c r="C61"/>
      <c r="D61" s="152">
        <v>14</v>
      </c>
      <c r="E61" s="153"/>
      <c r="F61" s="154">
        <v>39052</v>
      </c>
      <c r="G61" s="149">
        <v>6</v>
      </c>
      <c r="I61" s="134">
        <f t="shared" si="2"/>
        <v>2</v>
      </c>
      <c r="J61" s="136">
        <f t="shared" si="1"/>
        <v>37356</v>
      </c>
    </row>
    <row r="62" spans="1:10" ht="13.8" thickBot="1" x14ac:dyDescent="0.3">
      <c r="A62" s="151">
        <v>39083</v>
      </c>
      <c r="B62"/>
      <c r="C62"/>
      <c r="D62" s="152">
        <v>14</v>
      </c>
      <c r="E62" s="153"/>
      <c r="F62" s="154">
        <v>39083</v>
      </c>
      <c r="G62" s="149">
        <v>6</v>
      </c>
      <c r="I62" s="134">
        <f t="shared" si="2"/>
        <v>2</v>
      </c>
      <c r="J62" s="136">
        <f t="shared" si="1"/>
        <v>37357</v>
      </c>
    </row>
    <row r="63" spans="1:10" ht="13.8" thickBot="1" x14ac:dyDescent="0.3">
      <c r="A63" s="151">
        <v>39114</v>
      </c>
      <c r="B63"/>
      <c r="C63"/>
      <c r="D63" s="152">
        <v>14</v>
      </c>
      <c r="E63" s="153"/>
      <c r="F63" s="154">
        <v>39114</v>
      </c>
      <c r="G63" s="149">
        <v>6</v>
      </c>
      <c r="I63" s="134">
        <f t="shared" si="2"/>
        <v>2</v>
      </c>
      <c r="J63" s="136">
        <f t="shared" si="1"/>
        <v>37358</v>
      </c>
    </row>
    <row r="64" spans="1:10" ht="13.8" thickBot="1" x14ac:dyDescent="0.3">
      <c r="A64" s="151">
        <v>39142</v>
      </c>
      <c r="B64"/>
      <c r="C64"/>
      <c r="D64" s="152">
        <v>14</v>
      </c>
      <c r="E64" s="153"/>
      <c r="F64" s="154">
        <v>39142</v>
      </c>
      <c r="G64" s="149">
        <v>6</v>
      </c>
      <c r="I64" s="134">
        <f t="shared" si="2"/>
        <v>2</v>
      </c>
      <c r="J64" s="136">
        <f t="shared" si="1"/>
        <v>37359</v>
      </c>
    </row>
    <row r="65" spans="1:10" ht="13.8" thickBot="1" x14ac:dyDescent="0.3">
      <c r="A65" s="151">
        <v>39173</v>
      </c>
      <c r="B65"/>
      <c r="C65"/>
      <c r="D65" s="152">
        <v>14</v>
      </c>
      <c r="E65" s="153"/>
      <c r="F65" s="154">
        <v>39173</v>
      </c>
      <c r="G65" s="149">
        <v>6</v>
      </c>
      <c r="I65" s="134">
        <f t="shared" si="2"/>
        <v>2</v>
      </c>
      <c r="J65" s="136">
        <f t="shared" si="1"/>
        <v>37360</v>
      </c>
    </row>
    <row r="66" spans="1:10" ht="13.8" thickBot="1" x14ac:dyDescent="0.3">
      <c r="A66" s="151">
        <v>39203</v>
      </c>
      <c r="B66"/>
      <c r="C66"/>
      <c r="D66" s="152">
        <v>14</v>
      </c>
      <c r="E66" s="153"/>
      <c r="F66" s="154">
        <v>39203</v>
      </c>
      <c r="G66" s="149">
        <v>6</v>
      </c>
      <c r="I66" s="134">
        <f t="shared" si="2"/>
        <v>2</v>
      </c>
      <c r="J66" s="136">
        <f t="shared" si="1"/>
        <v>37361</v>
      </c>
    </row>
    <row r="67" spans="1:10" ht="13.8" thickBot="1" x14ac:dyDescent="0.3">
      <c r="A67" s="151">
        <v>39234</v>
      </c>
      <c r="B67"/>
      <c r="C67"/>
      <c r="D67" s="152">
        <v>14</v>
      </c>
      <c r="E67" s="153"/>
      <c r="F67" s="154">
        <v>39234</v>
      </c>
      <c r="G67" s="149">
        <v>6</v>
      </c>
      <c r="I67" s="134">
        <f t="shared" si="2"/>
        <v>2</v>
      </c>
      <c r="J67" s="136">
        <f t="shared" si="1"/>
        <v>37362</v>
      </c>
    </row>
    <row r="68" spans="1:10" ht="13.8" thickBot="1" x14ac:dyDescent="0.3">
      <c r="A68" s="151">
        <v>39264</v>
      </c>
      <c r="B68"/>
      <c r="C68"/>
      <c r="D68" s="152">
        <v>14</v>
      </c>
      <c r="E68" s="153"/>
      <c r="F68" s="154">
        <v>39264</v>
      </c>
      <c r="G68" s="149">
        <v>6</v>
      </c>
      <c r="I68" s="134">
        <f t="shared" si="2"/>
        <v>2</v>
      </c>
      <c r="J68" s="136">
        <f t="shared" si="1"/>
        <v>37363</v>
      </c>
    </row>
    <row r="69" spans="1:10" ht="13.8" thickBot="1" x14ac:dyDescent="0.3">
      <c r="A69" s="151">
        <v>39295</v>
      </c>
      <c r="B69"/>
      <c r="C69"/>
      <c r="D69" s="152">
        <v>14</v>
      </c>
      <c r="E69" s="153"/>
      <c r="F69" s="154">
        <v>39295</v>
      </c>
      <c r="G69" s="149">
        <v>6</v>
      </c>
      <c r="I69" s="134">
        <f t="shared" si="2"/>
        <v>2</v>
      </c>
      <c r="J69" s="136">
        <f t="shared" si="1"/>
        <v>37364</v>
      </c>
    </row>
    <row r="70" spans="1:10" ht="13.8" thickBot="1" x14ac:dyDescent="0.3">
      <c r="A70" s="151">
        <v>39326</v>
      </c>
      <c r="B70"/>
      <c r="C70"/>
      <c r="D70" s="152">
        <v>14</v>
      </c>
      <c r="E70" s="153"/>
      <c r="F70" s="154">
        <v>39326</v>
      </c>
      <c r="G70" s="149">
        <v>6</v>
      </c>
      <c r="I70" s="134">
        <f t="shared" si="2"/>
        <v>2</v>
      </c>
      <c r="J70" s="136">
        <f t="shared" si="1"/>
        <v>37365</v>
      </c>
    </row>
    <row r="71" spans="1:10" ht="13.8" thickBot="1" x14ac:dyDescent="0.3">
      <c r="A71" s="151">
        <v>39356</v>
      </c>
      <c r="B71"/>
      <c r="C71"/>
      <c r="D71" s="152">
        <v>14</v>
      </c>
      <c r="E71" s="153"/>
      <c r="F71" s="154">
        <v>39356</v>
      </c>
      <c r="G71" s="149">
        <v>6</v>
      </c>
      <c r="I71" s="134">
        <f t="shared" si="2"/>
        <v>2</v>
      </c>
      <c r="J71" s="136">
        <f t="shared" si="1"/>
        <v>37366</v>
      </c>
    </row>
    <row r="72" spans="1:10" ht="13.8" thickBot="1" x14ac:dyDescent="0.3">
      <c r="A72" s="151">
        <v>39387</v>
      </c>
      <c r="B72"/>
      <c r="C72"/>
      <c r="D72" s="152">
        <v>14</v>
      </c>
      <c r="E72" s="153"/>
      <c r="F72" s="154">
        <v>39387</v>
      </c>
      <c r="G72" s="149">
        <v>6</v>
      </c>
      <c r="I72" s="134">
        <f t="shared" si="2"/>
        <v>2</v>
      </c>
      <c r="J72" s="136">
        <f t="shared" si="1"/>
        <v>37367</v>
      </c>
    </row>
    <row r="73" spans="1:10" ht="13.8" thickBot="1" x14ac:dyDescent="0.3">
      <c r="A73" s="151">
        <v>39417</v>
      </c>
      <c r="B73"/>
      <c r="C73"/>
      <c r="D73" s="152">
        <v>14</v>
      </c>
      <c r="E73" s="153"/>
      <c r="F73" s="154">
        <v>39417</v>
      </c>
      <c r="G73" s="149">
        <v>6</v>
      </c>
      <c r="I73" s="134">
        <f t="shared" si="2"/>
        <v>2</v>
      </c>
      <c r="J73" s="136">
        <f t="shared" si="1"/>
        <v>37368</v>
      </c>
    </row>
    <row r="74" spans="1:10" ht="13.8" thickBot="1" x14ac:dyDescent="0.3">
      <c r="A74" s="151">
        <v>39448</v>
      </c>
      <c r="B74"/>
      <c r="C74"/>
      <c r="D74" s="152">
        <v>14</v>
      </c>
      <c r="E74" s="153"/>
      <c r="F74" s="154">
        <v>39448</v>
      </c>
      <c r="G74" s="149">
        <v>6</v>
      </c>
      <c r="I74" s="134">
        <f t="shared" si="2"/>
        <v>2</v>
      </c>
      <c r="J74" s="136">
        <f t="shared" si="1"/>
        <v>37369</v>
      </c>
    </row>
    <row r="75" spans="1:10" ht="13.8" thickBot="1" x14ac:dyDescent="0.3">
      <c r="A75" s="151">
        <v>39479</v>
      </c>
      <c r="B75"/>
      <c r="C75"/>
      <c r="D75" s="152">
        <v>14</v>
      </c>
      <c r="E75" s="153"/>
      <c r="F75" s="154">
        <v>39479</v>
      </c>
      <c r="G75" s="149">
        <v>6</v>
      </c>
      <c r="I75" s="134">
        <f t="shared" si="2"/>
        <v>2</v>
      </c>
      <c r="J75" s="136">
        <f t="shared" si="1"/>
        <v>37370</v>
      </c>
    </row>
    <row r="76" spans="1:10" ht="13.8" thickBot="1" x14ac:dyDescent="0.3">
      <c r="A76" s="151">
        <v>39508</v>
      </c>
      <c r="B76"/>
      <c r="C76"/>
      <c r="D76" s="152">
        <v>14</v>
      </c>
      <c r="E76" s="153"/>
      <c r="F76" s="154">
        <v>39508</v>
      </c>
      <c r="G76" s="149">
        <v>6</v>
      </c>
      <c r="I76" s="134">
        <f t="shared" si="2"/>
        <v>2</v>
      </c>
      <c r="J76" s="136">
        <f t="shared" si="1"/>
        <v>37371</v>
      </c>
    </row>
    <row r="77" spans="1:10" ht="13.8" thickBot="1" x14ac:dyDescent="0.3">
      <c r="A77" s="151">
        <v>39539</v>
      </c>
      <c r="B77"/>
      <c r="C77"/>
      <c r="D77" s="152">
        <v>14</v>
      </c>
      <c r="E77" s="153"/>
      <c r="F77" s="154">
        <v>39539</v>
      </c>
      <c r="G77" s="149">
        <v>6</v>
      </c>
      <c r="I77" s="134">
        <f t="shared" si="2"/>
        <v>2</v>
      </c>
      <c r="J77" s="136">
        <f t="shared" si="1"/>
        <v>37372</v>
      </c>
    </row>
    <row r="78" spans="1:10" ht="13.8" thickBot="1" x14ac:dyDescent="0.3">
      <c r="A78" s="151">
        <v>39569</v>
      </c>
      <c r="B78"/>
      <c r="C78"/>
      <c r="D78" s="152">
        <v>14</v>
      </c>
      <c r="E78" s="153"/>
      <c r="F78" s="154">
        <v>39569</v>
      </c>
      <c r="G78" s="149">
        <v>6</v>
      </c>
      <c r="I78" s="134">
        <f t="shared" si="2"/>
        <v>2</v>
      </c>
      <c r="J78" s="136">
        <f t="shared" si="1"/>
        <v>37373</v>
      </c>
    </row>
    <row r="79" spans="1:10" ht="13.8" thickBot="1" x14ac:dyDescent="0.3">
      <c r="A79" s="151">
        <v>39600</v>
      </c>
      <c r="B79"/>
      <c r="C79"/>
      <c r="D79" s="152">
        <v>14</v>
      </c>
      <c r="E79" s="153"/>
      <c r="F79" s="154">
        <v>39600</v>
      </c>
      <c r="G79" s="149">
        <v>6</v>
      </c>
      <c r="I79" s="134">
        <f t="shared" si="2"/>
        <v>2</v>
      </c>
      <c r="J79" s="136">
        <f t="shared" si="1"/>
        <v>37374</v>
      </c>
    </row>
    <row r="80" spans="1:10" ht="13.8" thickBot="1" x14ac:dyDescent="0.3">
      <c r="A80" s="151">
        <v>39630</v>
      </c>
      <c r="B80"/>
      <c r="C80"/>
      <c r="D80" s="152">
        <v>14</v>
      </c>
      <c r="E80" s="153"/>
      <c r="F80" s="154">
        <v>39630</v>
      </c>
      <c r="G80" s="149">
        <v>6</v>
      </c>
      <c r="I80" s="134">
        <f t="shared" si="2"/>
        <v>2</v>
      </c>
      <c r="J80" s="136">
        <f t="shared" si="1"/>
        <v>37375</v>
      </c>
    </row>
    <row r="81" spans="1:10" ht="13.8" thickBot="1" x14ac:dyDescent="0.3">
      <c r="A81" s="151">
        <v>39661</v>
      </c>
      <c r="B81"/>
      <c r="C81"/>
      <c r="D81" s="152">
        <v>14</v>
      </c>
      <c r="E81" s="153"/>
      <c r="F81" s="154">
        <v>39661</v>
      </c>
      <c r="G81" s="149">
        <v>6</v>
      </c>
      <c r="I81" s="134">
        <f t="shared" si="2"/>
        <v>2</v>
      </c>
      <c r="J81" s="136">
        <f>J80+1</f>
        <v>37376</v>
      </c>
    </row>
    <row r="82" spans="1:10" ht="13.8" thickBot="1" x14ac:dyDescent="0.3">
      <c r="A82" s="151">
        <v>39692</v>
      </c>
      <c r="B82"/>
      <c r="C82"/>
      <c r="D82" s="152">
        <v>14</v>
      </c>
      <c r="E82" s="153"/>
      <c r="F82" s="154">
        <v>39692</v>
      </c>
      <c r="G82" s="149">
        <v>6</v>
      </c>
      <c r="I82" s="134">
        <v>3</v>
      </c>
      <c r="J82" s="137">
        <f>J81+1</f>
        <v>37377</v>
      </c>
    </row>
    <row r="83" spans="1:10" x14ac:dyDescent="0.25">
      <c r="A83" s="151">
        <v>39722</v>
      </c>
      <c r="B83"/>
      <c r="C83"/>
      <c r="D83" s="152">
        <v>14</v>
      </c>
      <c r="E83" s="153"/>
      <c r="F83" s="154">
        <v>39722</v>
      </c>
      <c r="G83" s="149">
        <v>6</v>
      </c>
    </row>
    <row r="84" spans="1:10" x14ac:dyDescent="0.25">
      <c r="A84" s="151">
        <v>39753</v>
      </c>
      <c r="B84"/>
      <c r="C84"/>
      <c r="D84" s="152">
        <v>14</v>
      </c>
      <c r="E84" s="153"/>
      <c r="F84" s="154">
        <v>39753</v>
      </c>
      <c r="G84" s="149">
        <v>6</v>
      </c>
    </row>
    <row r="85" spans="1:10" x14ac:dyDescent="0.25">
      <c r="A85" s="151">
        <v>39783</v>
      </c>
      <c r="B85"/>
      <c r="C85"/>
      <c r="D85" s="152">
        <v>14</v>
      </c>
      <c r="E85" s="153"/>
      <c r="F85" s="154">
        <v>39783</v>
      </c>
      <c r="G85" s="149">
        <v>6</v>
      </c>
    </row>
    <row r="86" spans="1:10" x14ac:dyDescent="0.25">
      <c r="A86" s="151">
        <v>39814</v>
      </c>
      <c r="B86"/>
      <c r="C86"/>
      <c r="D86" s="152">
        <v>14</v>
      </c>
      <c r="E86" s="153"/>
      <c r="F86" s="154">
        <v>39814</v>
      </c>
      <c r="G86" s="149">
        <v>6</v>
      </c>
    </row>
    <row r="87" spans="1:10" x14ac:dyDescent="0.25">
      <c r="A87" s="151">
        <v>39845</v>
      </c>
      <c r="B87"/>
      <c r="C87"/>
      <c r="D87" s="152">
        <v>14</v>
      </c>
      <c r="E87" s="153"/>
      <c r="F87" s="154">
        <v>39845</v>
      </c>
      <c r="G87" s="149">
        <v>6</v>
      </c>
    </row>
    <row r="88" spans="1:10" x14ac:dyDescent="0.25">
      <c r="A88" s="151">
        <v>39873</v>
      </c>
      <c r="B88"/>
      <c r="C88"/>
      <c r="D88" s="152">
        <v>14</v>
      </c>
      <c r="E88" s="153"/>
      <c r="F88" s="154">
        <v>39873</v>
      </c>
      <c r="G88" s="149">
        <v>6</v>
      </c>
    </row>
    <row r="89" spans="1:10" x14ac:dyDescent="0.25">
      <c r="A89" s="151">
        <v>39904</v>
      </c>
      <c r="B89"/>
      <c r="C89"/>
      <c r="D89" s="152">
        <v>14</v>
      </c>
      <c r="E89" s="153"/>
      <c r="F89" s="154">
        <v>39904</v>
      </c>
      <c r="G89" s="149">
        <v>6</v>
      </c>
    </row>
    <row r="90" spans="1:10" x14ac:dyDescent="0.25">
      <c r="A90" s="151">
        <v>39934</v>
      </c>
      <c r="B90"/>
      <c r="C90"/>
      <c r="D90" s="152">
        <v>14</v>
      </c>
      <c r="E90" s="153"/>
      <c r="F90" s="154">
        <v>39934</v>
      </c>
      <c r="G90" s="149">
        <v>6</v>
      </c>
    </row>
    <row r="91" spans="1:10" x14ac:dyDescent="0.25">
      <c r="A91" s="151">
        <v>39965</v>
      </c>
      <c r="B91"/>
      <c r="C91"/>
      <c r="D91" s="152">
        <v>14</v>
      </c>
      <c r="E91" s="153"/>
      <c r="F91" s="154">
        <v>39965</v>
      </c>
      <c r="G91" s="149">
        <v>6</v>
      </c>
    </row>
    <row r="92" spans="1:10" x14ac:dyDescent="0.25">
      <c r="A92" s="151">
        <v>39995</v>
      </c>
      <c r="B92"/>
      <c r="C92"/>
      <c r="D92" s="152">
        <v>14</v>
      </c>
      <c r="E92" s="153"/>
      <c r="F92" s="154">
        <v>39995</v>
      </c>
      <c r="G92" s="149">
        <v>6</v>
      </c>
    </row>
    <row r="93" spans="1:10" x14ac:dyDescent="0.25">
      <c r="A93" s="151">
        <v>40026</v>
      </c>
      <c r="B93"/>
      <c r="C93"/>
      <c r="D93" s="152">
        <v>14</v>
      </c>
      <c r="E93" s="153"/>
      <c r="F93" s="154">
        <v>40026</v>
      </c>
      <c r="G93" s="149">
        <v>6</v>
      </c>
    </row>
    <row r="94" spans="1:10" x14ac:dyDescent="0.25">
      <c r="A94" s="151">
        <v>40057</v>
      </c>
      <c r="B94"/>
      <c r="C94"/>
      <c r="D94" s="152">
        <v>14</v>
      </c>
      <c r="E94" s="153"/>
      <c r="F94" s="154">
        <v>40057</v>
      </c>
      <c r="G94" s="149">
        <v>6</v>
      </c>
    </row>
    <row r="95" spans="1:10" x14ac:dyDescent="0.25">
      <c r="A95" s="151">
        <v>40087</v>
      </c>
      <c r="B95"/>
      <c r="C95"/>
      <c r="D95" s="152">
        <v>14</v>
      </c>
      <c r="E95" s="153"/>
      <c r="F95" s="154">
        <v>40087</v>
      </c>
      <c r="G95" s="149">
        <v>6</v>
      </c>
    </row>
    <row r="96" spans="1:10" x14ac:dyDescent="0.25">
      <c r="A96" s="151">
        <v>40118</v>
      </c>
      <c r="B96"/>
      <c r="C96"/>
      <c r="D96" s="152">
        <v>14</v>
      </c>
      <c r="E96" s="153"/>
      <c r="F96" s="154">
        <v>40118</v>
      </c>
      <c r="G96" s="149">
        <v>6</v>
      </c>
    </row>
    <row r="97" spans="1:7" x14ac:dyDescent="0.25">
      <c r="A97" s="151">
        <v>40148</v>
      </c>
      <c r="B97"/>
      <c r="C97"/>
      <c r="D97" s="152">
        <v>14</v>
      </c>
      <c r="E97" s="153"/>
      <c r="F97" s="154">
        <v>40148</v>
      </c>
      <c r="G97" s="149">
        <v>6</v>
      </c>
    </row>
    <row r="98" spans="1:7" x14ac:dyDescent="0.25">
      <c r="A98" s="151">
        <v>40179</v>
      </c>
      <c r="B98"/>
      <c r="C98"/>
      <c r="D98" s="152">
        <v>14</v>
      </c>
      <c r="E98" s="153"/>
      <c r="F98" s="154">
        <v>40179</v>
      </c>
      <c r="G98" s="149">
        <v>6</v>
      </c>
    </row>
    <row r="99" spans="1:7" x14ac:dyDescent="0.25">
      <c r="A99" s="151">
        <v>40210</v>
      </c>
      <c r="B99"/>
      <c r="C99"/>
      <c r="D99" s="152">
        <v>14</v>
      </c>
      <c r="E99" s="153"/>
      <c r="F99" s="154">
        <v>40210</v>
      </c>
      <c r="G99" s="149">
        <v>6</v>
      </c>
    </row>
    <row r="100" spans="1:7" x14ac:dyDescent="0.25">
      <c r="A100" s="151">
        <v>40238</v>
      </c>
      <c r="B100"/>
      <c r="C100"/>
      <c r="D100" s="152">
        <v>14</v>
      </c>
      <c r="E100" s="153"/>
      <c r="F100" s="154">
        <v>40238</v>
      </c>
      <c r="G100" s="149">
        <v>6</v>
      </c>
    </row>
    <row r="101" spans="1:7" x14ac:dyDescent="0.25">
      <c r="A101" s="151">
        <v>40269</v>
      </c>
      <c r="B101"/>
      <c r="C101"/>
      <c r="D101" s="152">
        <v>14</v>
      </c>
      <c r="E101" s="153"/>
      <c r="F101" s="154">
        <v>40269</v>
      </c>
      <c r="G101" s="149">
        <v>6</v>
      </c>
    </row>
    <row r="102" spans="1:7" x14ac:dyDescent="0.25">
      <c r="A102" s="151">
        <v>40299</v>
      </c>
      <c r="B102"/>
      <c r="C102"/>
      <c r="D102" s="152">
        <v>14</v>
      </c>
      <c r="E102" s="153"/>
      <c r="F102" s="154">
        <v>40299</v>
      </c>
      <c r="G102" s="149">
        <v>6</v>
      </c>
    </row>
    <row r="103" spans="1:7" x14ac:dyDescent="0.25">
      <c r="A103" s="151">
        <v>40330</v>
      </c>
      <c r="B103"/>
      <c r="C103"/>
      <c r="D103" s="152">
        <v>14</v>
      </c>
      <c r="E103" s="153"/>
      <c r="F103" s="154">
        <v>40330</v>
      </c>
      <c r="G103" s="149">
        <v>6</v>
      </c>
    </row>
    <row r="104" spans="1:7" x14ac:dyDescent="0.25">
      <c r="A104" s="151">
        <v>40360</v>
      </c>
      <c r="B104"/>
      <c r="C104"/>
      <c r="D104" s="152">
        <v>14</v>
      </c>
      <c r="E104" s="153"/>
      <c r="F104" s="154">
        <v>40360</v>
      </c>
      <c r="G104" s="149">
        <v>6</v>
      </c>
    </row>
    <row r="105" spans="1:7" x14ac:dyDescent="0.25">
      <c r="A105" s="151">
        <v>40391</v>
      </c>
      <c r="B105"/>
      <c r="C105"/>
      <c r="D105" s="152">
        <v>14</v>
      </c>
      <c r="E105" s="153"/>
      <c r="F105" s="154">
        <v>40391</v>
      </c>
      <c r="G105" s="149">
        <v>6</v>
      </c>
    </row>
    <row r="106" spans="1:7" x14ac:dyDescent="0.25">
      <c r="A106" s="151">
        <v>40422</v>
      </c>
      <c r="B106"/>
      <c r="C106"/>
      <c r="D106" s="152">
        <v>14</v>
      </c>
      <c r="E106" s="153"/>
      <c r="F106" s="154">
        <v>40422</v>
      </c>
      <c r="G106" s="149">
        <v>6</v>
      </c>
    </row>
    <row r="107" spans="1:7" x14ac:dyDescent="0.25">
      <c r="A107" s="151">
        <v>40452</v>
      </c>
      <c r="B107"/>
      <c r="C107"/>
      <c r="D107" s="152">
        <v>14</v>
      </c>
      <c r="E107" s="153"/>
      <c r="F107" s="154">
        <v>40452</v>
      </c>
      <c r="G107" s="149">
        <v>6</v>
      </c>
    </row>
    <row r="108" spans="1:7" x14ac:dyDescent="0.25">
      <c r="A108" s="151">
        <v>40483</v>
      </c>
      <c r="B108"/>
      <c r="C108"/>
      <c r="D108" s="152">
        <v>14</v>
      </c>
      <c r="E108" s="153"/>
      <c r="F108" s="154">
        <v>40483</v>
      </c>
      <c r="G108" s="149">
        <v>6</v>
      </c>
    </row>
    <row r="109" spans="1:7" x14ac:dyDescent="0.25">
      <c r="A109" s="151">
        <v>40513</v>
      </c>
      <c r="B109"/>
      <c r="C109"/>
      <c r="D109" s="152">
        <v>14</v>
      </c>
      <c r="E109" s="153"/>
      <c r="F109" s="154">
        <v>40513</v>
      </c>
      <c r="G109" s="149">
        <v>6</v>
      </c>
    </row>
    <row r="110" spans="1:7" x14ac:dyDescent="0.25">
      <c r="A110" s="151">
        <v>40544</v>
      </c>
      <c r="B110"/>
      <c r="C110"/>
      <c r="D110" s="152">
        <v>14</v>
      </c>
      <c r="E110" s="153"/>
      <c r="F110" s="154">
        <v>40544</v>
      </c>
      <c r="G110" s="149">
        <v>6</v>
      </c>
    </row>
    <row r="111" spans="1:7" x14ac:dyDescent="0.25">
      <c r="A111" s="151">
        <v>40575</v>
      </c>
      <c r="B111"/>
      <c r="C111"/>
      <c r="D111" s="152">
        <v>14</v>
      </c>
      <c r="E111" s="153"/>
      <c r="F111" s="154">
        <v>40575</v>
      </c>
      <c r="G111" s="149">
        <v>6</v>
      </c>
    </row>
    <row r="112" spans="1:7" x14ac:dyDescent="0.25">
      <c r="A112" s="151">
        <v>40603</v>
      </c>
      <c r="B112"/>
      <c r="C112"/>
      <c r="D112" s="152">
        <v>14</v>
      </c>
      <c r="E112" s="153"/>
      <c r="F112" s="154">
        <v>40603</v>
      </c>
      <c r="G112" s="149">
        <v>6</v>
      </c>
    </row>
    <row r="113" spans="1:7" x14ac:dyDescent="0.25">
      <c r="A113" s="151">
        <v>40634</v>
      </c>
      <c r="B113"/>
      <c r="C113"/>
      <c r="D113" s="152">
        <v>14</v>
      </c>
      <c r="E113" s="153"/>
      <c r="F113" s="154">
        <v>40634</v>
      </c>
      <c r="G113" s="149">
        <v>6</v>
      </c>
    </row>
    <row r="114" spans="1:7" x14ac:dyDescent="0.25">
      <c r="A114" s="151">
        <v>40664</v>
      </c>
      <c r="B114"/>
      <c r="C114"/>
      <c r="D114" s="152">
        <v>14</v>
      </c>
      <c r="E114" s="153"/>
      <c r="F114" s="154">
        <v>40664</v>
      </c>
      <c r="G114" s="149">
        <v>6</v>
      </c>
    </row>
    <row r="115" spans="1:7" x14ac:dyDescent="0.25">
      <c r="A115" s="151">
        <v>40695</v>
      </c>
      <c r="B115"/>
      <c r="C115"/>
      <c r="D115" s="152">
        <v>14</v>
      </c>
      <c r="E115" s="153"/>
      <c r="F115" s="154">
        <v>40695</v>
      </c>
      <c r="G115" s="149">
        <v>6</v>
      </c>
    </row>
    <row r="116" spans="1:7" x14ac:dyDescent="0.25">
      <c r="A116" s="151">
        <v>40725</v>
      </c>
      <c r="B116"/>
      <c r="C116"/>
      <c r="D116" s="152">
        <v>14</v>
      </c>
      <c r="E116" s="153"/>
      <c r="F116" s="154">
        <v>40725</v>
      </c>
      <c r="G116" s="149">
        <v>6</v>
      </c>
    </row>
    <row r="117" spans="1:7" x14ac:dyDescent="0.25">
      <c r="A117" s="151">
        <v>40756</v>
      </c>
      <c r="B117"/>
      <c r="C117"/>
      <c r="D117" s="152">
        <v>14</v>
      </c>
      <c r="E117" s="153"/>
      <c r="F117" s="154">
        <v>40756</v>
      </c>
      <c r="G117" s="149">
        <v>6</v>
      </c>
    </row>
    <row r="118" spans="1:7" x14ac:dyDescent="0.25">
      <c r="A118" s="151">
        <v>40787</v>
      </c>
      <c r="B118"/>
      <c r="C118"/>
      <c r="D118" s="152">
        <v>14</v>
      </c>
      <c r="E118" s="153"/>
      <c r="F118" s="154">
        <v>40787</v>
      </c>
      <c r="G118" s="149">
        <v>6</v>
      </c>
    </row>
    <row r="119" spans="1:7" x14ac:dyDescent="0.25">
      <c r="A119" s="151">
        <v>40817</v>
      </c>
      <c r="B119"/>
      <c r="C119"/>
      <c r="D119" s="152">
        <v>14</v>
      </c>
      <c r="E119" s="153"/>
      <c r="F119" s="154">
        <v>40817</v>
      </c>
      <c r="G119" s="149">
        <v>6</v>
      </c>
    </row>
    <row r="120" spans="1:7" x14ac:dyDescent="0.25">
      <c r="A120" s="151">
        <v>40848</v>
      </c>
      <c r="B120"/>
      <c r="C120"/>
      <c r="D120" s="152">
        <v>14</v>
      </c>
      <c r="E120" s="153"/>
      <c r="F120" s="154">
        <v>40848</v>
      </c>
      <c r="G120" s="149">
        <v>6</v>
      </c>
    </row>
    <row r="121" spans="1:7" x14ac:dyDescent="0.25">
      <c r="A121" s="151">
        <v>40878</v>
      </c>
      <c r="B121"/>
      <c r="C121"/>
      <c r="D121" s="152">
        <v>14</v>
      </c>
      <c r="E121" s="153"/>
      <c r="F121" s="154">
        <v>40878</v>
      </c>
      <c r="G121" s="149">
        <v>6</v>
      </c>
    </row>
    <row r="122" spans="1:7" x14ac:dyDescent="0.25">
      <c r="A122" s="151">
        <v>40909</v>
      </c>
      <c r="B122"/>
      <c r="C122"/>
      <c r="D122" s="152">
        <v>14</v>
      </c>
      <c r="E122" s="153"/>
      <c r="F122" s="154">
        <v>40909</v>
      </c>
      <c r="G122" s="149">
        <v>6</v>
      </c>
    </row>
    <row r="123" spans="1:7" x14ac:dyDescent="0.25">
      <c r="A123" s="151">
        <v>40940</v>
      </c>
      <c r="B123"/>
      <c r="C123"/>
      <c r="D123" s="152">
        <v>14</v>
      </c>
      <c r="E123" s="153"/>
      <c r="F123" s="154">
        <v>40940</v>
      </c>
      <c r="G123" s="149">
        <v>6</v>
      </c>
    </row>
    <row r="124" spans="1:7" x14ac:dyDescent="0.25">
      <c r="A124" s="151">
        <v>40969</v>
      </c>
      <c r="B124"/>
      <c r="C124"/>
      <c r="D124" s="152">
        <v>14</v>
      </c>
      <c r="E124" s="153"/>
      <c r="F124" s="154">
        <v>40969</v>
      </c>
      <c r="G124" s="149">
        <v>6</v>
      </c>
    </row>
    <row r="125" spans="1:7" x14ac:dyDescent="0.25">
      <c r="A125" s="151">
        <v>41000</v>
      </c>
      <c r="B125"/>
      <c r="C125"/>
      <c r="D125" s="152">
        <v>14</v>
      </c>
      <c r="E125" s="153"/>
      <c r="F125" s="154">
        <v>41000</v>
      </c>
      <c r="G125" s="149">
        <v>6</v>
      </c>
    </row>
    <row r="126" spans="1:7" x14ac:dyDescent="0.25">
      <c r="A126" s="151">
        <v>41030</v>
      </c>
      <c r="B126"/>
      <c r="C126"/>
      <c r="D126" s="152">
        <v>14</v>
      </c>
      <c r="E126" s="153"/>
      <c r="F126" s="154">
        <v>41030</v>
      </c>
      <c r="G126" s="149">
        <v>6</v>
      </c>
    </row>
    <row r="127" spans="1:7" x14ac:dyDescent="0.25">
      <c r="A127" s="151">
        <v>41061</v>
      </c>
      <c r="B127"/>
      <c r="C127"/>
      <c r="D127" s="152">
        <v>14</v>
      </c>
      <c r="E127" s="153"/>
      <c r="F127" s="154">
        <v>41061</v>
      </c>
      <c r="G127" s="149">
        <v>6</v>
      </c>
    </row>
    <row r="128" spans="1:7" x14ac:dyDescent="0.25">
      <c r="A128" s="151">
        <v>41091</v>
      </c>
      <c r="B128"/>
      <c r="C128"/>
      <c r="D128" s="152">
        <v>14</v>
      </c>
      <c r="E128" s="153"/>
      <c r="F128" s="154">
        <v>41091</v>
      </c>
      <c r="G128" s="149">
        <v>6</v>
      </c>
    </row>
    <row r="129" spans="1:7" x14ac:dyDescent="0.25">
      <c r="A129" s="151">
        <v>41122</v>
      </c>
      <c r="B129"/>
      <c r="C129"/>
      <c r="D129" s="152">
        <v>14</v>
      </c>
      <c r="E129" s="153"/>
      <c r="F129" s="154">
        <v>41122</v>
      </c>
      <c r="G129" s="149">
        <v>6</v>
      </c>
    </row>
    <row r="130" spans="1:7" x14ac:dyDescent="0.25">
      <c r="A130" s="151">
        <v>41153</v>
      </c>
      <c r="B130"/>
      <c r="C130"/>
      <c r="D130" s="152">
        <v>14</v>
      </c>
      <c r="E130" s="153"/>
      <c r="F130" s="154">
        <v>41153</v>
      </c>
      <c r="G130" s="149">
        <v>6</v>
      </c>
    </row>
    <row r="131" spans="1:7" x14ac:dyDescent="0.25">
      <c r="A131" s="151">
        <v>41183</v>
      </c>
      <c r="B131"/>
      <c r="C131"/>
      <c r="D131" s="152">
        <v>14</v>
      </c>
      <c r="E131" s="153"/>
      <c r="F131" s="154">
        <v>41183</v>
      </c>
      <c r="G131" s="149">
        <v>6</v>
      </c>
    </row>
    <row r="132" spans="1:7" x14ac:dyDescent="0.25">
      <c r="A132" s="151">
        <v>41214</v>
      </c>
      <c r="B132"/>
      <c r="C132"/>
      <c r="D132" s="152">
        <v>14</v>
      </c>
      <c r="E132" s="153"/>
      <c r="F132" s="154">
        <v>41214</v>
      </c>
      <c r="G132" s="149">
        <v>6</v>
      </c>
    </row>
    <row r="133" spans="1:7" x14ac:dyDescent="0.25">
      <c r="A133" s="151">
        <v>41244</v>
      </c>
      <c r="B133"/>
      <c r="C133"/>
      <c r="D133" s="152">
        <v>14</v>
      </c>
      <c r="E133" s="153"/>
      <c r="F133" s="154">
        <v>41244</v>
      </c>
      <c r="G133" s="149">
        <v>6</v>
      </c>
    </row>
    <row r="134" spans="1:7" x14ac:dyDescent="0.25">
      <c r="A134" s="151">
        <v>41275</v>
      </c>
      <c r="B134"/>
      <c r="C134"/>
      <c r="D134" s="152">
        <v>14</v>
      </c>
      <c r="E134" s="153"/>
      <c r="F134" s="154">
        <v>41275</v>
      </c>
      <c r="G134" s="149">
        <v>6</v>
      </c>
    </row>
    <row r="135" spans="1:7" x14ac:dyDescent="0.25">
      <c r="A135" s="151">
        <v>41306</v>
      </c>
      <c r="B135"/>
      <c r="C135"/>
      <c r="D135" s="152">
        <v>14</v>
      </c>
      <c r="E135" s="153"/>
      <c r="F135" s="154">
        <v>41306</v>
      </c>
      <c r="G135" s="149">
        <v>6</v>
      </c>
    </row>
    <row r="136" spans="1:7" x14ac:dyDescent="0.25">
      <c r="A136" s="151">
        <v>41334</v>
      </c>
      <c r="B136"/>
      <c r="C136"/>
      <c r="D136" s="152">
        <v>14</v>
      </c>
      <c r="E136" s="153"/>
      <c r="F136" s="154">
        <v>41334</v>
      </c>
      <c r="G136" s="149">
        <v>6</v>
      </c>
    </row>
    <row r="137" spans="1:7" x14ac:dyDescent="0.25">
      <c r="A137" s="151">
        <v>41365</v>
      </c>
      <c r="B137"/>
      <c r="C137"/>
      <c r="D137" s="152">
        <v>14</v>
      </c>
      <c r="E137" s="153"/>
      <c r="F137" s="154">
        <v>41365</v>
      </c>
      <c r="G137" s="149">
        <v>6</v>
      </c>
    </row>
    <row r="138" spans="1:7" x14ac:dyDescent="0.25">
      <c r="A138" s="151">
        <v>41395</v>
      </c>
      <c r="B138"/>
      <c r="C138"/>
      <c r="D138" s="152">
        <v>14</v>
      </c>
      <c r="E138" s="153"/>
      <c r="F138" s="154">
        <v>41395</v>
      </c>
      <c r="G138" s="149">
        <v>6</v>
      </c>
    </row>
    <row r="139" spans="1:7" x14ac:dyDescent="0.25">
      <c r="A139" s="151">
        <v>41426</v>
      </c>
      <c r="B139"/>
      <c r="C139"/>
      <c r="D139" s="152">
        <v>14</v>
      </c>
      <c r="E139" s="153"/>
      <c r="F139" s="154">
        <v>41426</v>
      </c>
      <c r="G139" s="149">
        <v>6</v>
      </c>
    </row>
    <row r="140" spans="1:7" x14ac:dyDescent="0.25">
      <c r="A140" s="151">
        <v>41456</v>
      </c>
      <c r="B140"/>
      <c r="C140"/>
      <c r="D140" s="152">
        <v>14</v>
      </c>
      <c r="E140" s="153"/>
      <c r="F140" s="154">
        <v>41456</v>
      </c>
      <c r="G140" s="149">
        <v>6</v>
      </c>
    </row>
    <row r="141" spans="1:7" x14ac:dyDescent="0.25">
      <c r="A141" s="151">
        <v>41487</v>
      </c>
      <c r="B141"/>
      <c r="C141"/>
      <c r="D141" s="152">
        <v>14</v>
      </c>
      <c r="E141" s="153"/>
      <c r="F141" s="154">
        <v>41487</v>
      </c>
      <c r="G141" s="149">
        <v>6</v>
      </c>
    </row>
    <row r="142" spans="1:7" x14ac:dyDescent="0.25">
      <c r="A142" s="151">
        <v>41518</v>
      </c>
      <c r="B142"/>
      <c r="C142"/>
      <c r="D142" s="152">
        <v>14</v>
      </c>
      <c r="E142" s="153"/>
      <c r="F142" s="154">
        <v>41518</v>
      </c>
      <c r="G142" s="149">
        <v>6</v>
      </c>
    </row>
    <row r="143" spans="1:7" x14ac:dyDescent="0.25">
      <c r="A143" s="151">
        <v>41548</v>
      </c>
      <c r="B143"/>
      <c r="C143"/>
      <c r="D143" s="152">
        <v>14</v>
      </c>
      <c r="E143" s="153"/>
      <c r="F143" s="154">
        <v>41548</v>
      </c>
      <c r="G143" s="149">
        <v>6</v>
      </c>
    </row>
    <row r="144" spans="1:7" x14ac:dyDescent="0.25">
      <c r="A144" s="151">
        <v>41579</v>
      </c>
      <c r="B144"/>
      <c r="C144"/>
      <c r="D144" s="152">
        <v>14</v>
      </c>
      <c r="E144" s="153"/>
      <c r="F144" s="154">
        <v>41579</v>
      </c>
      <c r="G144" s="149">
        <v>6</v>
      </c>
    </row>
    <row r="145" spans="1:7" x14ac:dyDescent="0.25">
      <c r="A145" s="151">
        <v>41609</v>
      </c>
      <c r="B145"/>
      <c r="C145"/>
      <c r="D145" s="152">
        <v>14</v>
      </c>
      <c r="E145" s="153"/>
      <c r="F145" s="154">
        <v>41609</v>
      </c>
      <c r="G145" s="149">
        <v>6</v>
      </c>
    </row>
    <row r="146" spans="1:7" x14ac:dyDescent="0.25">
      <c r="A146" s="151">
        <v>41640</v>
      </c>
      <c r="B146"/>
      <c r="C146"/>
      <c r="D146" s="152">
        <v>14</v>
      </c>
      <c r="E146" s="153"/>
      <c r="F146" s="154">
        <v>41640</v>
      </c>
      <c r="G146" s="149">
        <v>6</v>
      </c>
    </row>
    <row r="147" spans="1:7" x14ac:dyDescent="0.25">
      <c r="A147" s="151">
        <v>41671</v>
      </c>
      <c r="B147"/>
      <c r="C147"/>
      <c r="D147" s="152">
        <v>14</v>
      </c>
      <c r="E147" s="153"/>
      <c r="F147" s="154">
        <v>41671</v>
      </c>
      <c r="G147" s="149">
        <v>6</v>
      </c>
    </row>
    <row r="148" spans="1:7" x14ac:dyDescent="0.25">
      <c r="A148" s="151">
        <v>41699</v>
      </c>
      <c r="B148"/>
      <c r="C148"/>
      <c r="D148" s="152">
        <v>14</v>
      </c>
      <c r="E148" s="153"/>
      <c r="F148" s="154">
        <v>41699</v>
      </c>
      <c r="G148" s="149">
        <v>6</v>
      </c>
    </row>
    <row r="149" spans="1:7" x14ac:dyDescent="0.25">
      <c r="A149" s="151">
        <v>41730</v>
      </c>
      <c r="B149"/>
      <c r="C149"/>
      <c r="D149" s="152">
        <v>14</v>
      </c>
      <c r="E149" s="153"/>
      <c r="F149" s="154">
        <v>41730</v>
      </c>
      <c r="G149" s="149">
        <v>6</v>
      </c>
    </row>
    <row r="150" spans="1:7" x14ac:dyDescent="0.25">
      <c r="A150" s="151">
        <v>41760</v>
      </c>
      <c r="B150"/>
      <c r="C150"/>
      <c r="D150" s="152">
        <v>14</v>
      </c>
      <c r="E150" s="153"/>
      <c r="F150" s="154">
        <v>41760</v>
      </c>
      <c r="G150" s="149">
        <v>6</v>
      </c>
    </row>
    <row r="151" spans="1:7" x14ac:dyDescent="0.25">
      <c r="A151" s="151">
        <v>41791</v>
      </c>
      <c r="B151"/>
      <c r="C151"/>
      <c r="D151" s="152">
        <v>14</v>
      </c>
      <c r="E151" s="153"/>
      <c r="F151" s="154">
        <v>41791</v>
      </c>
      <c r="G151" s="149">
        <v>6</v>
      </c>
    </row>
    <row r="152" spans="1:7" x14ac:dyDescent="0.25">
      <c r="A152" s="151">
        <v>41821</v>
      </c>
      <c r="B152"/>
      <c r="C152"/>
      <c r="D152" s="152">
        <v>14</v>
      </c>
      <c r="E152" s="153"/>
      <c r="F152" s="154">
        <v>41821</v>
      </c>
      <c r="G152" s="149">
        <v>6</v>
      </c>
    </row>
    <row r="153" spans="1:7" x14ac:dyDescent="0.25">
      <c r="A153" s="151">
        <v>41852</v>
      </c>
      <c r="B153"/>
      <c r="C153"/>
      <c r="D153" s="152">
        <v>14</v>
      </c>
      <c r="E153" s="153"/>
      <c r="F153" s="154">
        <v>41852</v>
      </c>
      <c r="G153" s="149">
        <v>6</v>
      </c>
    </row>
    <row r="154" spans="1:7" x14ac:dyDescent="0.25">
      <c r="A154" s="151">
        <v>41883</v>
      </c>
      <c r="B154"/>
      <c r="C154"/>
      <c r="D154" s="152">
        <v>14</v>
      </c>
      <c r="E154" s="153"/>
      <c r="F154" s="154">
        <v>41883</v>
      </c>
      <c r="G154" s="149">
        <v>6</v>
      </c>
    </row>
    <row r="155" spans="1:7" x14ac:dyDescent="0.25">
      <c r="A155" s="151">
        <v>41913</v>
      </c>
      <c r="B155"/>
      <c r="C155"/>
      <c r="D155" s="152">
        <v>14</v>
      </c>
      <c r="E155" s="153"/>
      <c r="F155" s="154">
        <v>41913</v>
      </c>
      <c r="G155" s="149">
        <v>6</v>
      </c>
    </row>
    <row r="156" spans="1:7" x14ac:dyDescent="0.25">
      <c r="A156" s="151">
        <v>41944</v>
      </c>
      <c r="B156"/>
      <c r="C156"/>
      <c r="D156" s="152">
        <v>14</v>
      </c>
      <c r="E156" s="153"/>
      <c r="F156" s="154">
        <v>41944</v>
      </c>
      <c r="G156" s="149">
        <v>6</v>
      </c>
    </row>
    <row r="157" spans="1:7" x14ac:dyDescent="0.25">
      <c r="A157" s="151">
        <v>41974</v>
      </c>
      <c r="B157"/>
      <c r="C157"/>
      <c r="D157" s="152">
        <v>14</v>
      </c>
      <c r="E157" s="153"/>
      <c r="F157" s="154">
        <v>41974</v>
      </c>
      <c r="G157" s="149">
        <v>6</v>
      </c>
    </row>
    <row r="158" spans="1:7" x14ac:dyDescent="0.25">
      <c r="A158" s="151">
        <v>42005</v>
      </c>
      <c r="B158"/>
      <c r="C158"/>
      <c r="D158" s="152">
        <v>14</v>
      </c>
      <c r="E158" s="153"/>
      <c r="F158" s="154">
        <v>42005</v>
      </c>
      <c r="G158" s="149">
        <v>6</v>
      </c>
    </row>
    <row r="159" spans="1:7" x14ac:dyDescent="0.25">
      <c r="A159" s="151">
        <v>42036</v>
      </c>
      <c r="B159"/>
      <c r="C159"/>
      <c r="D159" s="152">
        <v>14</v>
      </c>
      <c r="E159" s="153"/>
      <c r="F159" s="154">
        <v>42036</v>
      </c>
      <c r="G159" s="149">
        <v>6</v>
      </c>
    </row>
    <row r="160" spans="1:7" x14ac:dyDescent="0.25">
      <c r="A160" s="151">
        <v>42064</v>
      </c>
      <c r="B160"/>
      <c r="C160"/>
      <c r="D160" s="152">
        <v>14</v>
      </c>
      <c r="E160" s="153"/>
      <c r="F160" s="154">
        <v>42064</v>
      </c>
      <c r="G160" s="149">
        <v>6</v>
      </c>
    </row>
    <row r="161" spans="1:7" x14ac:dyDescent="0.25">
      <c r="A161" s="151">
        <v>42095</v>
      </c>
      <c r="B161"/>
      <c r="C161"/>
      <c r="D161" s="152">
        <v>14</v>
      </c>
      <c r="E161" s="153"/>
      <c r="F161" s="154">
        <v>42095</v>
      </c>
      <c r="G161" s="149">
        <v>6</v>
      </c>
    </row>
    <row r="162" spans="1:7" x14ac:dyDescent="0.25">
      <c r="A162" s="151">
        <v>42125</v>
      </c>
      <c r="B162"/>
      <c r="C162"/>
      <c r="D162" s="152">
        <v>14</v>
      </c>
      <c r="E162" s="153"/>
      <c r="F162" s="154">
        <v>42125</v>
      </c>
      <c r="G162" s="149">
        <v>6</v>
      </c>
    </row>
    <row r="163" spans="1:7" x14ac:dyDescent="0.25">
      <c r="A163" s="151">
        <v>42156</v>
      </c>
      <c r="B163"/>
      <c r="C163"/>
      <c r="D163" s="152">
        <v>14</v>
      </c>
      <c r="E163" s="153"/>
      <c r="F163" s="154">
        <v>42156</v>
      </c>
      <c r="G163" s="149">
        <v>6</v>
      </c>
    </row>
    <row r="164" spans="1:7" x14ac:dyDescent="0.25">
      <c r="A164" s="151">
        <v>42186</v>
      </c>
      <c r="B164"/>
      <c r="C164"/>
      <c r="D164" s="152">
        <v>14</v>
      </c>
      <c r="E164" s="153"/>
      <c r="F164" s="154">
        <v>42186</v>
      </c>
      <c r="G164" s="149">
        <v>6</v>
      </c>
    </row>
    <row r="165" spans="1:7" x14ac:dyDescent="0.25">
      <c r="A165" s="151">
        <v>42217</v>
      </c>
      <c r="B165"/>
      <c r="C165"/>
      <c r="D165" s="152">
        <v>14</v>
      </c>
      <c r="E165" s="153"/>
      <c r="F165" s="154">
        <v>42217</v>
      </c>
      <c r="G165" s="149">
        <v>6</v>
      </c>
    </row>
    <row r="166" spans="1:7" x14ac:dyDescent="0.25">
      <c r="A166" s="151">
        <v>42248</v>
      </c>
      <c r="B166"/>
      <c r="C166"/>
      <c r="D166" s="152">
        <v>14</v>
      </c>
      <c r="E166" s="153"/>
      <c r="F166" s="154">
        <v>42248</v>
      </c>
      <c r="G166" s="149">
        <v>6</v>
      </c>
    </row>
    <row r="167" spans="1:7" x14ac:dyDescent="0.25">
      <c r="A167" s="151">
        <v>42278</v>
      </c>
      <c r="B167"/>
      <c r="C167"/>
      <c r="D167" s="152">
        <v>14</v>
      </c>
      <c r="E167" s="153"/>
      <c r="F167" s="154">
        <v>42278</v>
      </c>
      <c r="G167" s="149">
        <v>6</v>
      </c>
    </row>
    <row r="168" spans="1:7" x14ac:dyDescent="0.25">
      <c r="A168" s="151">
        <v>42309</v>
      </c>
      <c r="B168"/>
      <c r="C168"/>
      <c r="D168" s="152">
        <v>14</v>
      </c>
      <c r="E168" s="153"/>
      <c r="F168" s="154">
        <v>42309</v>
      </c>
      <c r="G168" s="149">
        <v>6</v>
      </c>
    </row>
    <row r="169" spans="1:7" x14ac:dyDescent="0.25">
      <c r="A169" s="151">
        <v>42339</v>
      </c>
      <c r="B169"/>
      <c r="C169"/>
      <c r="D169" s="152">
        <v>14</v>
      </c>
      <c r="E169" s="153"/>
      <c r="F169" s="154">
        <v>42339</v>
      </c>
      <c r="G169" s="149">
        <v>6</v>
      </c>
    </row>
    <row r="170" spans="1:7" x14ac:dyDescent="0.25">
      <c r="A170" s="151">
        <v>42370</v>
      </c>
      <c r="B170"/>
      <c r="C170"/>
      <c r="D170" s="152">
        <v>14</v>
      </c>
      <c r="E170" s="153"/>
      <c r="F170" s="154">
        <v>42370</v>
      </c>
      <c r="G170" s="149">
        <v>6</v>
      </c>
    </row>
    <row r="171" spans="1:7" x14ac:dyDescent="0.25">
      <c r="A171" s="151">
        <v>42401</v>
      </c>
      <c r="B171"/>
      <c r="C171"/>
      <c r="D171" s="152">
        <v>14</v>
      </c>
      <c r="E171" s="153"/>
      <c r="F171" s="154">
        <v>42401</v>
      </c>
      <c r="G171" s="149">
        <v>6</v>
      </c>
    </row>
    <row r="172" spans="1:7" x14ac:dyDescent="0.25">
      <c r="A172" s="151">
        <v>42430</v>
      </c>
      <c r="B172"/>
      <c r="C172"/>
      <c r="D172" s="152">
        <v>14</v>
      </c>
      <c r="E172" s="153"/>
      <c r="F172" s="154">
        <v>42430</v>
      </c>
      <c r="G172" s="149">
        <v>6</v>
      </c>
    </row>
    <row r="173" spans="1:7" x14ac:dyDescent="0.25">
      <c r="A173" s="151">
        <v>42461</v>
      </c>
      <c r="B173"/>
      <c r="C173"/>
      <c r="D173" s="152">
        <v>14</v>
      </c>
      <c r="E173" s="153"/>
      <c r="F173" s="154">
        <v>42461</v>
      </c>
      <c r="G173" s="149">
        <v>6</v>
      </c>
    </row>
    <row r="174" spans="1:7" x14ac:dyDescent="0.25">
      <c r="A174" s="151">
        <v>42491</v>
      </c>
      <c r="B174"/>
      <c r="C174"/>
      <c r="D174" s="152">
        <v>14</v>
      </c>
      <c r="E174" s="153"/>
      <c r="F174" s="154">
        <v>42491</v>
      </c>
      <c r="G174" s="149">
        <v>6</v>
      </c>
    </row>
    <row r="175" spans="1:7" x14ac:dyDescent="0.25">
      <c r="A175" s="151">
        <v>42522</v>
      </c>
      <c r="B175"/>
      <c r="C175"/>
      <c r="D175" s="152">
        <v>14</v>
      </c>
      <c r="E175" s="153"/>
      <c r="F175" s="154">
        <v>42522</v>
      </c>
      <c r="G175" s="149">
        <v>6</v>
      </c>
    </row>
    <row r="176" spans="1:7" x14ac:dyDescent="0.25">
      <c r="A176" s="151">
        <v>42552</v>
      </c>
      <c r="B176"/>
      <c r="C176"/>
      <c r="D176" s="152">
        <v>14</v>
      </c>
      <c r="E176" s="153"/>
      <c r="F176" s="154">
        <v>42552</v>
      </c>
      <c r="G176" s="149">
        <v>6</v>
      </c>
    </row>
    <row r="177" spans="1:7" x14ac:dyDescent="0.25">
      <c r="A177" s="151">
        <v>42583</v>
      </c>
      <c r="B177"/>
      <c r="C177"/>
      <c r="D177" s="152">
        <v>14</v>
      </c>
      <c r="E177" s="153"/>
      <c r="F177" s="154">
        <v>42583</v>
      </c>
      <c r="G177" s="149">
        <v>6</v>
      </c>
    </row>
    <row r="178" spans="1:7" x14ac:dyDescent="0.25">
      <c r="A178" s="151">
        <v>42614</v>
      </c>
      <c r="B178"/>
      <c r="C178"/>
      <c r="D178" s="152">
        <v>14</v>
      </c>
      <c r="E178" s="153"/>
      <c r="F178" s="154">
        <v>42614</v>
      </c>
      <c r="G178" s="149">
        <v>6</v>
      </c>
    </row>
    <row r="179" spans="1:7" x14ac:dyDescent="0.25">
      <c r="A179" s="151">
        <v>42644</v>
      </c>
      <c r="B179"/>
      <c r="C179"/>
      <c r="D179" s="152">
        <v>14</v>
      </c>
      <c r="E179" s="153"/>
      <c r="F179" s="154">
        <v>42644</v>
      </c>
      <c r="G179" s="149">
        <v>6</v>
      </c>
    </row>
    <row r="180" spans="1:7" x14ac:dyDescent="0.25">
      <c r="A180" s="151">
        <v>42675</v>
      </c>
      <c r="B180"/>
      <c r="C180"/>
      <c r="D180" s="152">
        <v>14</v>
      </c>
      <c r="E180" s="153"/>
      <c r="F180" s="154">
        <v>42675</v>
      </c>
      <c r="G180" s="149">
        <v>6</v>
      </c>
    </row>
    <row r="181" spans="1:7" x14ac:dyDescent="0.25">
      <c r="A181" s="151">
        <v>42705</v>
      </c>
      <c r="B181"/>
      <c r="C181"/>
      <c r="D181" s="152">
        <v>14</v>
      </c>
      <c r="E181" s="153"/>
      <c r="F181" s="154">
        <v>42705</v>
      </c>
      <c r="G181" s="149">
        <v>6</v>
      </c>
    </row>
    <row r="182" spans="1:7" x14ac:dyDescent="0.25">
      <c r="A182" s="151">
        <v>42736</v>
      </c>
      <c r="B182"/>
      <c r="C182"/>
      <c r="D182" s="152">
        <v>14</v>
      </c>
      <c r="E182" s="153"/>
      <c r="F182" s="154">
        <v>42736</v>
      </c>
      <c r="G182" s="149">
        <v>6</v>
      </c>
    </row>
    <row r="183" spans="1:7" x14ac:dyDescent="0.25">
      <c r="A183" s="151">
        <v>42767</v>
      </c>
      <c r="B183"/>
      <c r="C183"/>
      <c r="D183" s="152">
        <v>14</v>
      </c>
      <c r="E183" s="153"/>
      <c r="F183" s="154">
        <v>42767</v>
      </c>
      <c r="G183" s="149">
        <v>6</v>
      </c>
    </row>
    <row r="184" spans="1:7" x14ac:dyDescent="0.25">
      <c r="A184" s="151">
        <v>42795</v>
      </c>
      <c r="B184"/>
      <c r="C184"/>
      <c r="D184" s="152">
        <v>14</v>
      </c>
      <c r="E184" s="153"/>
      <c r="F184" s="154">
        <v>42795</v>
      </c>
      <c r="G184" s="149">
        <v>6</v>
      </c>
    </row>
    <row r="185" spans="1:7" x14ac:dyDescent="0.25">
      <c r="A185" s="151">
        <v>42826</v>
      </c>
      <c r="B185"/>
      <c r="C185"/>
      <c r="D185" s="152">
        <v>14</v>
      </c>
      <c r="E185" s="153"/>
      <c r="F185" s="154">
        <v>42826</v>
      </c>
      <c r="G185" s="149">
        <v>6</v>
      </c>
    </row>
    <row r="186" spans="1:7" x14ac:dyDescent="0.25">
      <c r="A186" s="151">
        <v>42856</v>
      </c>
      <c r="B186"/>
      <c r="C186"/>
      <c r="D186" s="152">
        <v>14</v>
      </c>
      <c r="E186" s="153"/>
      <c r="F186" s="154">
        <v>42856</v>
      </c>
      <c r="G186" s="149">
        <v>6</v>
      </c>
    </row>
    <row r="187" spans="1:7" x14ac:dyDescent="0.25">
      <c r="A187" s="151">
        <v>42887</v>
      </c>
      <c r="B187"/>
      <c r="C187"/>
      <c r="D187" s="152">
        <v>14</v>
      </c>
      <c r="E187" s="153"/>
      <c r="F187" s="154">
        <v>42887</v>
      </c>
      <c r="G187" s="149">
        <v>6</v>
      </c>
    </row>
    <row r="188" spans="1:7" x14ac:dyDescent="0.25">
      <c r="A188" s="151">
        <v>42917</v>
      </c>
      <c r="B188"/>
      <c r="C188"/>
      <c r="D188" s="152">
        <v>14</v>
      </c>
      <c r="E188" s="153"/>
      <c r="F188" s="154">
        <v>42917</v>
      </c>
      <c r="G188" s="149">
        <v>6</v>
      </c>
    </row>
    <row r="189" spans="1:7" x14ac:dyDescent="0.25">
      <c r="A189" s="151">
        <v>42948</v>
      </c>
      <c r="B189"/>
      <c r="C189"/>
      <c r="D189" s="152">
        <v>14</v>
      </c>
      <c r="E189" s="153"/>
      <c r="F189" s="154">
        <v>42948</v>
      </c>
      <c r="G189" s="149">
        <v>6</v>
      </c>
    </row>
    <row r="190" spans="1:7" x14ac:dyDescent="0.25">
      <c r="A190" s="151">
        <v>42979</v>
      </c>
      <c r="B190"/>
      <c r="C190"/>
      <c r="D190" s="152">
        <v>14</v>
      </c>
      <c r="E190" s="153"/>
      <c r="F190" s="154">
        <v>42979</v>
      </c>
      <c r="G190" s="149">
        <v>6</v>
      </c>
    </row>
    <row r="191" spans="1:7" x14ac:dyDescent="0.25">
      <c r="A191" s="151">
        <v>43009</v>
      </c>
      <c r="B191"/>
      <c r="C191"/>
      <c r="D191" s="152">
        <v>14</v>
      </c>
      <c r="E191" s="153"/>
      <c r="F191" s="154">
        <v>43009</v>
      </c>
      <c r="G191" s="149">
        <v>6</v>
      </c>
    </row>
    <row r="192" spans="1:7" x14ac:dyDescent="0.25">
      <c r="A192" s="151">
        <v>43040</v>
      </c>
      <c r="B192"/>
      <c r="C192"/>
      <c r="D192" s="152">
        <v>14</v>
      </c>
      <c r="E192" s="153"/>
      <c r="F192" s="154">
        <v>43040</v>
      </c>
      <c r="G192" s="149">
        <v>6</v>
      </c>
    </row>
    <row r="193" spans="1:7" x14ac:dyDescent="0.25">
      <c r="A193" s="151">
        <v>43070</v>
      </c>
      <c r="B193"/>
      <c r="C193"/>
      <c r="D193" s="152">
        <v>14</v>
      </c>
      <c r="E193" s="153"/>
      <c r="F193" s="154">
        <v>43070</v>
      </c>
      <c r="G193" s="149">
        <v>6</v>
      </c>
    </row>
    <row r="194" spans="1:7" x14ac:dyDescent="0.25">
      <c r="A194" s="151">
        <v>43101</v>
      </c>
      <c r="B194"/>
      <c r="C194"/>
      <c r="D194" s="152">
        <v>14</v>
      </c>
      <c r="E194" s="153"/>
      <c r="F194" s="154">
        <v>43101</v>
      </c>
      <c r="G194" s="149">
        <v>6</v>
      </c>
    </row>
    <row r="195" spans="1:7" x14ac:dyDescent="0.25">
      <c r="A195" s="151">
        <v>43132</v>
      </c>
      <c r="B195"/>
      <c r="C195"/>
      <c r="D195" s="152">
        <v>14</v>
      </c>
      <c r="E195" s="153"/>
      <c r="F195" s="154">
        <v>43132</v>
      </c>
      <c r="G195" s="149">
        <v>6</v>
      </c>
    </row>
    <row r="196" spans="1:7" x14ac:dyDescent="0.25">
      <c r="A196" s="151">
        <v>43160</v>
      </c>
      <c r="B196"/>
      <c r="C196"/>
      <c r="D196" s="152">
        <v>14</v>
      </c>
      <c r="E196" s="153"/>
      <c r="F196" s="154">
        <v>43160</v>
      </c>
      <c r="G196" s="149">
        <v>6</v>
      </c>
    </row>
    <row r="197" spans="1:7" x14ac:dyDescent="0.25">
      <c r="A197" s="151">
        <v>43191</v>
      </c>
      <c r="B197"/>
      <c r="C197"/>
      <c r="D197" s="152">
        <v>14</v>
      </c>
      <c r="E197" s="153"/>
      <c r="F197" s="154">
        <v>43191</v>
      </c>
      <c r="G197" s="149">
        <v>6</v>
      </c>
    </row>
    <row r="198" spans="1:7" x14ac:dyDescent="0.25">
      <c r="A198" s="151">
        <v>43221</v>
      </c>
      <c r="B198"/>
      <c r="C198"/>
      <c r="D198" s="152">
        <v>14</v>
      </c>
      <c r="E198" s="153"/>
      <c r="F198" s="154">
        <v>43221</v>
      </c>
      <c r="G198" s="149">
        <v>6</v>
      </c>
    </row>
    <row r="199" spans="1:7" x14ac:dyDescent="0.25">
      <c r="A199" s="151">
        <v>43252</v>
      </c>
      <c r="B199"/>
      <c r="C199"/>
      <c r="D199" s="152">
        <v>14</v>
      </c>
      <c r="E199" s="153"/>
      <c r="F199" s="154">
        <v>43252</v>
      </c>
      <c r="G199" s="149">
        <v>6</v>
      </c>
    </row>
    <row r="200" spans="1:7" x14ac:dyDescent="0.25">
      <c r="A200" s="151">
        <v>43282</v>
      </c>
      <c r="B200"/>
      <c r="C200"/>
      <c r="D200" s="152">
        <v>14</v>
      </c>
      <c r="E200" s="153"/>
      <c r="F200" s="154">
        <v>43282</v>
      </c>
      <c r="G200" s="149">
        <v>6</v>
      </c>
    </row>
    <row r="201" spans="1:7" x14ac:dyDescent="0.25">
      <c r="A201" s="151">
        <v>43313</v>
      </c>
      <c r="B201"/>
      <c r="C201"/>
      <c r="D201" s="152">
        <v>14</v>
      </c>
      <c r="E201" s="153"/>
      <c r="F201" s="154">
        <v>43313</v>
      </c>
      <c r="G201" s="149">
        <v>6</v>
      </c>
    </row>
    <row r="202" spans="1:7" x14ac:dyDescent="0.25">
      <c r="A202" s="151">
        <v>43344</v>
      </c>
      <c r="B202"/>
      <c r="C202"/>
      <c r="D202" s="152">
        <v>14</v>
      </c>
      <c r="E202" s="153"/>
      <c r="F202" s="154">
        <v>43344</v>
      </c>
      <c r="G202" s="149">
        <v>6</v>
      </c>
    </row>
    <row r="203" spans="1:7" x14ac:dyDescent="0.25">
      <c r="A203" s="151">
        <v>43374</v>
      </c>
      <c r="B203"/>
      <c r="C203"/>
      <c r="D203" s="152">
        <v>14</v>
      </c>
      <c r="E203" s="153"/>
      <c r="F203" s="154">
        <v>43374</v>
      </c>
      <c r="G203" s="149">
        <v>6</v>
      </c>
    </row>
    <row r="204" spans="1:7" x14ac:dyDescent="0.25">
      <c r="A204" s="151">
        <v>43405</v>
      </c>
      <c r="B204"/>
      <c r="C204"/>
      <c r="D204" s="152">
        <v>14</v>
      </c>
      <c r="E204" s="153"/>
      <c r="F204" s="154">
        <v>43405</v>
      </c>
      <c r="G204" s="149">
        <v>6</v>
      </c>
    </row>
    <row r="205" spans="1:7" x14ac:dyDescent="0.25">
      <c r="A205" s="151">
        <v>43435</v>
      </c>
      <c r="B205"/>
      <c r="C205"/>
      <c r="D205" s="152">
        <v>14</v>
      </c>
      <c r="E205" s="153"/>
      <c r="F205" s="154">
        <v>43435</v>
      </c>
      <c r="G205" s="149">
        <v>6</v>
      </c>
    </row>
    <row r="206" spans="1:7" x14ac:dyDescent="0.25">
      <c r="A206" s="151">
        <v>43466</v>
      </c>
      <c r="B206"/>
      <c r="C206"/>
      <c r="D206" s="152">
        <v>14</v>
      </c>
      <c r="E206" s="153"/>
      <c r="F206" s="154">
        <v>43466</v>
      </c>
      <c r="G206" s="149">
        <v>6</v>
      </c>
    </row>
    <row r="207" spans="1:7" x14ac:dyDescent="0.25">
      <c r="A207" s="151">
        <v>43497</v>
      </c>
      <c r="B207"/>
      <c r="C207"/>
      <c r="D207" s="152">
        <v>14</v>
      </c>
      <c r="E207" s="153"/>
      <c r="F207" s="154">
        <v>43497</v>
      </c>
      <c r="G207" s="149">
        <v>6</v>
      </c>
    </row>
    <row r="208" spans="1:7" x14ac:dyDescent="0.25">
      <c r="A208" s="151">
        <v>43525</v>
      </c>
      <c r="B208"/>
      <c r="C208"/>
      <c r="D208" s="152">
        <v>14</v>
      </c>
      <c r="E208" s="153"/>
      <c r="F208" s="154">
        <v>43525</v>
      </c>
      <c r="G208" s="149">
        <v>6</v>
      </c>
    </row>
    <row r="209" spans="1:7" x14ac:dyDescent="0.25">
      <c r="A209" s="151">
        <v>43556</v>
      </c>
      <c r="B209"/>
      <c r="C209"/>
      <c r="D209" s="152">
        <v>14</v>
      </c>
      <c r="E209" s="153"/>
      <c r="F209" s="154">
        <v>43556</v>
      </c>
      <c r="G209" s="149">
        <v>6</v>
      </c>
    </row>
    <row r="210" spans="1:7" x14ac:dyDescent="0.25">
      <c r="A210" s="151">
        <v>43586</v>
      </c>
      <c r="B210"/>
      <c r="C210"/>
      <c r="D210" s="152">
        <v>14</v>
      </c>
      <c r="E210" s="153"/>
      <c r="F210" s="154">
        <v>43586</v>
      </c>
      <c r="G210" s="149">
        <v>6</v>
      </c>
    </row>
    <row r="211" spans="1:7" x14ac:dyDescent="0.25">
      <c r="A211" s="151">
        <v>43617</v>
      </c>
      <c r="B211"/>
      <c r="C211"/>
      <c r="D211" s="152">
        <v>14</v>
      </c>
      <c r="E211" s="153"/>
      <c r="F211" s="154">
        <v>43617</v>
      </c>
      <c r="G211" s="149">
        <v>6</v>
      </c>
    </row>
    <row r="212" spans="1:7" x14ac:dyDescent="0.25">
      <c r="A212" s="151">
        <v>43647</v>
      </c>
      <c r="B212"/>
      <c r="C212"/>
      <c r="D212" s="152">
        <v>14</v>
      </c>
      <c r="E212" s="153"/>
      <c r="F212" s="154">
        <v>43647</v>
      </c>
      <c r="G212" s="149">
        <v>6</v>
      </c>
    </row>
    <row r="213" spans="1:7" x14ac:dyDescent="0.25">
      <c r="A213" s="151">
        <v>43678</v>
      </c>
      <c r="B213"/>
      <c r="C213"/>
      <c r="D213" s="152">
        <v>14</v>
      </c>
      <c r="E213" s="153"/>
      <c r="F213" s="154">
        <v>43678</v>
      </c>
      <c r="G213" s="149">
        <v>6</v>
      </c>
    </row>
    <row r="214" spans="1:7" x14ac:dyDescent="0.25">
      <c r="A214" s="151">
        <v>43709</v>
      </c>
      <c r="B214"/>
      <c r="C214"/>
      <c r="D214" s="152">
        <v>14</v>
      </c>
      <c r="E214" s="153"/>
      <c r="F214" s="154">
        <v>43709</v>
      </c>
      <c r="G214" s="149">
        <v>6</v>
      </c>
    </row>
    <row r="215" spans="1:7" x14ac:dyDescent="0.25">
      <c r="A215" s="151">
        <v>43739</v>
      </c>
      <c r="B215"/>
      <c r="C215"/>
      <c r="D215" s="152">
        <v>14</v>
      </c>
      <c r="E215" s="153"/>
      <c r="F215" s="154">
        <v>43739</v>
      </c>
      <c r="G215" s="149">
        <v>6</v>
      </c>
    </row>
    <row r="216" spans="1:7" x14ac:dyDescent="0.25">
      <c r="A216" s="151">
        <v>43770</v>
      </c>
      <c r="B216"/>
      <c r="C216"/>
      <c r="D216" s="152">
        <v>14</v>
      </c>
      <c r="E216" s="153"/>
      <c r="F216" s="154">
        <v>43770</v>
      </c>
      <c r="G216" s="149">
        <v>6</v>
      </c>
    </row>
    <row r="217" spans="1:7" x14ac:dyDescent="0.25">
      <c r="A217" s="151">
        <v>43800</v>
      </c>
      <c r="B217"/>
      <c r="C217"/>
      <c r="D217" s="152">
        <v>14</v>
      </c>
      <c r="E217" s="153"/>
      <c r="F217" s="154">
        <v>43800</v>
      </c>
      <c r="G217" s="149">
        <v>6</v>
      </c>
    </row>
    <row r="218" spans="1:7" x14ac:dyDescent="0.25">
      <c r="A218" s="151">
        <v>43831</v>
      </c>
      <c r="B218"/>
      <c r="C218"/>
      <c r="D218" s="152">
        <v>14</v>
      </c>
      <c r="E218" s="153"/>
      <c r="F218" s="154">
        <v>43831</v>
      </c>
      <c r="G218" s="149">
        <v>6</v>
      </c>
    </row>
    <row r="219" spans="1:7" x14ac:dyDescent="0.25">
      <c r="A219" s="151">
        <v>43862</v>
      </c>
      <c r="B219"/>
      <c r="C219"/>
      <c r="D219" s="152">
        <v>14</v>
      </c>
      <c r="E219" s="153"/>
      <c r="F219" s="154">
        <v>43862</v>
      </c>
      <c r="G219" s="149">
        <v>6</v>
      </c>
    </row>
    <row r="220" spans="1:7" x14ac:dyDescent="0.25">
      <c r="A220" s="151">
        <v>43891</v>
      </c>
      <c r="B220"/>
      <c r="C220"/>
      <c r="D220" s="152">
        <v>14</v>
      </c>
      <c r="E220" s="153"/>
      <c r="F220" s="154">
        <v>43891</v>
      </c>
      <c r="G220" s="149">
        <v>6</v>
      </c>
    </row>
    <row r="221" spans="1:7" x14ac:dyDescent="0.25">
      <c r="A221" s="151">
        <v>43922</v>
      </c>
      <c r="B221"/>
      <c r="C221"/>
      <c r="D221" s="152">
        <v>14</v>
      </c>
      <c r="E221" s="153"/>
      <c r="F221" s="154">
        <v>43922</v>
      </c>
      <c r="G221" s="149">
        <v>6</v>
      </c>
    </row>
    <row r="222" spans="1:7" x14ac:dyDescent="0.25">
      <c r="A222" s="151">
        <v>43952</v>
      </c>
      <c r="B222"/>
      <c r="C222"/>
      <c r="D222" s="152">
        <v>14</v>
      </c>
      <c r="E222" s="153"/>
      <c r="F222" s="154">
        <v>43952</v>
      </c>
      <c r="G222" s="149">
        <v>6</v>
      </c>
    </row>
    <row r="223" spans="1:7" x14ac:dyDescent="0.25">
      <c r="A223" s="151">
        <v>43983</v>
      </c>
      <c r="B223"/>
      <c r="C223"/>
      <c r="D223" s="152">
        <v>14</v>
      </c>
      <c r="E223" s="153"/>
      <c r="F223" s="154">
        <v>43983</v>
      </c>
      <c r="G223" s="149">
        <v>6</v>
      </c>
    </row>
    <row r="224" spans="1:7" x14ac:dyDescent="0.25">
      <c r="A224" s="151">
        <v>44013</v>
      </c>
      <c r="B224"/>
      <c r="C224"/>
      <c r="D224" s="152">
        <v>14</v>
      </c>
      <c r="E224" s="153"/>
      <c r="F224" s="154">
        <v>44013</v>
      </c>
      <c r="G224" s="149">
        <v>6</v>
      </c>
    </row>
    <row r="225" spans="1:7" x14ac:dyDescent="0.25">
      <c r="A225" s="151">
        <v>44044</v>
      </c>
      <c r="B225"/>
      <c r="C225"/>
      <c r="D225" s="152">
        <v>14</v>
      </c>
      <c r="E225" s="153"/>
      <c r="F225" s="154">
        <v>44044</v>
      </c>
      <c r="G225" s="149">
        <v>6</v>
      </c>
    </row>
    <row r="226" spans="1:7" x14ac:dyDescent="0.25">
      <c r="A226" s="151">
        <v>44075</v>
      </c>
      <c r="B226"/>
      <c r="C226"/>
      <c r="D226" s="152">
        <v>14</v>
      </c>
      <c r="E226" s="153"/>
      <c r="F226" s="154">
        <v>44075</v>
      </c>
      <c r="G226" s="149">
        <v>6</v>
      </c>
    </row>
    <row r="227" spans="1:7" x14ac:dyDescent="0.25">
      <c r="A227" s="151">
        <v>44105</v>
      </c>
      <c r="B227"/>
      <c r="C227"/>
      <c r="D227" s="152">
        <v>14</v>
      </c>
      <c r="E227" s="153"/>
      <c r="F227" s="154">
        <v>44105</v>
      </c>
      <c r="G227" s="149">
        <v>6</v>
      </c>
    </row>
    <row r="228" spans="1:7" x14ac:dyDescent="0.25">
      <c r="A228" s="151">
        <v>44136</v>
      </c>
      <c r="B228"/>
      <c r="C228"/>
      <c r="D228" s="152">
        <v>14</v>
      </c>
      <c r="E228" s="153"/>
      <c r="F228" s="154">
        <v>44136</v>
      </c>
      <c r="G228" s="149">
        <v>6</v>
      </c>
    </row>
    <row r="229" spans="1:7" x14ac:dyDescent="0.25">
      <c r="A229" s="151">
        <v>44166</v>
      </c>
      <c r="B229"/>
      <c r="C229"/>
      <c r="D229" s="152">
        <v>14</v>
      </c>
      <c r="E229" s="153"/>
      <c r="F229" s="154">
        <v>44166</v>
      </c>
      <c r="G229" s="149">
        <v>6</v>
      </c>
    </row>
    <row r="230" spans="1:7" x14ac:dyDescent="0.25">
      <c r="A230" s="151">
        <v>44197</v>
      </c>
      <c r="B230"/>
      <c r="C230"/>
      <c r="D230" s="152">
        <v>14</v>
      </c>
      <c r="E230" s="153"/>
      <c r="F230" s="154">
        <v>44197</v>
      </c>
      <c r="G230" s="149">
        <v>6</v>
      </c>
    </row>
    <row r="231" spans="1:7" x14ac:dyDescent="0.25">
      <c r="A231" s="151">
        <v>44228</v>
      </c>
      <c r="B231"/>
      <c r="C231"/>
      <c r="D231" s="152">
        <v>14</v>
      </c>
      <c r="E231" s="153"/>
      <c r="F231" s="154">
        <v>44228</v>
      </c>
      <c r="G231" s="149">
        <v>6</v>
      </c>
    </row>
    <row r="232" spans="1:7" x14ac:dyDescent="0.25">
      <c r="A232" s="151">
        <v>44256</v>
      </c>
      <c r="B232"/>
      <c r="C232"/>
      <c r="D232" s="152">
        <v>14</v>
      </c>
      <c r="E232" s="153"/>
      <c r="F232" s="154">
        <v>44256</v>
      </c>
      <c r="G232" s="149">
        <v>6</v>
      </c>
    </row>
    <row r="233" spans="1:7" x14ac:dyDescent="0.25">
      <c r="A233" s="151">
        <v>44287</v>
      </c>
      <c r="B233"/>
      <c r="C233"/>
      <c r="D233" s="152">
        <v>14</v>
      </c>
      <c r="E233" s="153"/>
      <c r="F233" s="154">
        <v>44287</v>
      </c>
      <c r="G233" s="149">
        <v>6</v>
      </c>
    </row>
    <row r="234" spans="1:7" x14ac:dyDescent="0.25">
      <c r="A234" s="151">
        <v>44317</v>
      </c>
      <c r="B234"/>
      <c r="C234"/>
      <c r="D234" s="152">
        <v>14</v>
      </c>
      <c r="E234" s="153"/>
      <c r="F234" s="154">
        <v>44317</v>
      </c>
      <c r="G234" s="149">
        <v>6</v>
      </c>
    </row>
    <row r="235" spans="1:7" x14ac:dyDescent="0.25">
      <c r="A235" s="151">
        <v>44348</v>
      </c>
      <c r="B235"/>
      <c r="C235"/>
      <c r="D235" s="152">
        <v>14</v>
      </c>
      <c r="E235" s="153"/>
      <c r="F235" s="154">
        <v>44348</v>
      </c>
      <c r="G235" s="149">
        <v>6</v>
      </c>
    </row>
    <row r="236" spans="1:7" x14ac:dyDescent="0.25">
      <c r="A236" s="151">
        <v>44378</v>
      </c>
      <c r="B236"/>
      <c r="C236"/>
      <c r="D236" s="152">
        <v>14</v>
      </c>
      <c r="E236" s="153"/>
      <c r="F236" s="154">
        <v>44378</v>
      </c>
      <c r="G236" s="149">
        <v>6</v>
      </c>
    </row>
    <row r="237" spans="1:7" x14ac:dyDescent="0.25">
      <c r="A237" s="151">
        <v>44409</v>
      </c>
      <c r="B237"/>
      <c r="C237"/>
      <c r="D237" s="152">
        <v>14</v>
      </c>
      <c r="E237" s="153"/>
      <c r="F237" s="154">
        <v>44409</v>
      </c>
      <c r="G237" s="149">
        <v>6</v>
      </c>
    </row>
    <row r="238" spans="1:7" x14ac:dyDescent="0.25">
      <c r="A238" s="151">
        <v>44440</v>
      </c>
      <c r="B238"/>
      <c r="C238"/>
      <c r="D238" s="152">
        <v>14</v>
      </c>
      <c r="E238" s="153"/>
      <c r="F238" s="154">
        <v>44440</v>
      </c>
      <c r="G238" s="149">
        <v>6</v>
      </c>
    </row>
    <row r="239" spans="1:7" x14ac:dyDescent="0.25">
      <c r="A239" s="151">
        <v>44470</v>
      </c>
      <c r="B239"/>
      <c r="C239"/>
      <c r="D239" s="152">
        <v>14</v>
      </c>
      <c r="E239" s="153"/>
      <c r="F239" s="154">
        <v>44470</v>
      </c>
      <c r="G239" s="149">
        <v>6</v>
      </c>
    </row>
    <row r="240" spans="1:7" x14ac:dyDescent="0.25">
      <c r="A240" s="151">
        <v>44501</v>
      </c>
      <c r="B240"/>
      <c r="C240"/>
      <c r="D240" s="152">
        <v>14</v>
      </c>
      <c r="E240" s="153"/>
      <c r="F240" s="154">
        <v>44501</v>
      </c>
      <c r="G240" s="149">
        <v>6</v>
      </c>
    </row>
    <row r="241" spans="1:7" x14ac:dyDescent="0.25">
      <c r="A241" s="151">
        <v>44531</v>
      </c>
      <c r="B241"/>
      <c r="C241"/>
      <c r="D241" s="152">
        <v>14</v>
      </c>
      <c r="E241" s="153"/>
      <c r="F241" s="154">
        <v>44531</v>
      </c>
      <c r="G241" s="149">
        <v>6</v>
      </c>
    </row>
    <row r="242" spans="1:7" x14ac:dyDescent="0.25">
      <c r="A242" s="151">
        <v>44562</v>
      </c>
      <c r="B242"/>
      <c r="C242"/>
      <c r="D242" s="152">
        <v>14</v>
      </c>
      <c r="E242" s="153"/>
      <c r="F242" s="154">
        <v>44562</v>
      </c>
      <c r="G242" s="149">
        <v>6</v>
      </c>
    </row>
    <row r="243" spans="1:7" x14ac:dyDescent="0.25">
      <c r="A243" s="151">
        <v>44593</v>
      </c>
      <c r="B243"/>
      <c r="C243"/>
      <c r="D243" s="152">
        <v>14</v>
      </c>
      <c r="E243" s="153"/>
      <c r="F243" s="154">
        <v>44593</v>
      </c>
      <c r="G243" s="149">
        <v>6</v>
      </c>
    </row>
    <row r="244" spans="1:7" x14ac:dyDescent="0.25">
      <c r="A244" s="151">
        <v>44621</v>
      </c>
      <c r="B244"/>
      <c r="C244"/>
      <c r="D244" s="152">
        <v>14</v>
      </c>
      <c r="E244" s="153"/>
      <c r="F244" s="154">
        <v>44621</v>
      </c>
      <c r="G244" s="149">
        <v>6</v>
      </c>
    </row>
    <row r="245" spans="1:7" x14ac:dyDescent="0.25">
      <c r="A245" s="151">
        <v>44652</v>
      </c>
      <c r="B245"/>
      <c r="C245"/>
      <c r="D245" s="152">
        <v>14</v>
      </c>
      <c r="E245" s="153"/>
      <c r="F245" s="154">
        <v>44652</v>
      </c>
      <c r="G245" s="149">
        <v>6</v>
      </c>
    </row>
    <row r="246" spans="1:7" x14ac:dyDescent="0.25">
      <c r="A246" s="151">
        <v>44682</v>
      </c>
      <c r="B246"/>
      <c r="C246"/>
      <c r="D246" s="152">
        <v>14</v>
      </c>
      <c r="E246" s="153"/>
      <c r="F246" s="154">
        <v>44682</v>
      </c>
      <c r="G246" s="149">
        <v>6</v>
      </c>
    </row>
    <row r="247" spans="1:7" x14ac:dyDescent="0.25">
      <c r="A247" s="151">
        <v>44713</v>
      </c>
      <c r="B247"/>
      <c r="C247"/>
      <c r="D247" s="152">
        <v>14</v>
      </c>
      <c r="E247" s="153"/>
      <c r="F247" s="154">
        <v>44713</v>
      </c>
      <c r="G247" s="149">
        <v>6</v>
      </c>
    </row>
    <row r="248" spans="1:7" x14ac:dyDescent="0.25">
      <c r="A248" s="151">
        <v>44743</v>
      </c>
      <c r="B248"/>
      <c r="C248"/>
      <c r="D248" s="152">
        <v>14</v>
      </c>
      <c r="E248" s="153"/>
      <c r="F248" s="154">
        <v>44743</v>
      </c>
      <c r="G248" s="149">
        <v>6</v>
      </c>
    </row>
    <row r="249" spans="1:7" x14ac:dyDescent="0.25">
      <c r="A249" s="151">
        <v>44774</v>
      </c>
      <c r="B249"/>
      <c r="C249"/>
      <c r="D249" s="152">
        <v>14</v>
      </c>
      <c r="E249" s="153"/>
      <c r="F249" s="154">
        <v>44774</v>
      </c>
      <c r="G249" s="149">
        <v>6</v>
      </c>
    </row>
    <row r="250" spans="1:7" x14ac:dyDescent="0.25">
      <c r="A250" s="151">
        <v>44805</v>
      </c>
      <c r="B250"/>
      <c r="C250"/>
      <c r="D250" s="152">
        <v>14</v>
      </c>
      <c r="E250" s="153"/>
      <c r="F250" s="154">
        <v>44805</v>
      </c>
      <c r="G250" s="149">
        <v>6</v>
      </c>
    </row>
    <row r="251" spans="1:7" x14ac:dyDescent="0.25">
      <c r="A251" s="151">
        <v>44835</v>
      </c>
      <c r="B251"/>
      <c r="C251"/>
      <c r="D251" s="152">
        <v>14</v>
      </c>
      <c r="E251" s="153"/>
      <c r="F251" s="154">
        <v>44835</v>
      </c>
      <c r="G251" s="149">
        <v>6</v>
      </c>
    </row>
    <row r="252" spans="1:7" x14ac:dyDescent="0.25">
      <c r="A252" s="151">
        <v>44866</v>
      </c>
      <c r="B252"/>
      <c r="C252"/>
      <c r="D252" s="152">
        <v>14</v>
      </c>
      <c r="E252" s="153"/>
      <c r="F252" s="154">
        <v>44866</v>
      </c>
      <c r="G252" s="149">
        <v>6</v>
      </c>
    </row>
    <row r="253" spans="1:7" x14ac:dyDescent="0.25">
      <c r="A253" s="151">
        <v>44896</v>
      </c>
      <c r="B253"/>
      <c r="C253"/>
      <c r="D253" s="152">
        <v>14</v>
      </c>
      <c r="E253" s="153"/>
      <c r="F253" s="154">
        <v>44896</v>
      </c>
      <c r="G253" s="149">
        <v>6</v>
      </c>
    </row>
    <row r="254" spans="1:7" x14ac:dyDescent="0.25">
      <c r="A254" s="151">
        <v>44927</v>
      </c>
      <c r="B254"/>
      <c r="C254"/>
      <c r="D254" s="152">
        <v>14</v>
      </c>
      <c r="E254" s="153"/>
      <c r="F254" s="154">
        <v>44927</v>
      </c>
      <c r="G254" s="149">
        <v>6</v>
      </c>
    </row>
    <row r="255" spans="1:7" x14ac:dyDescent="0.25">
      <c r="A255" s="151">
        <v>44958</v>
      </c>
      <c r="B255"/>
      <c r="C255"/>
      <c r="D255" s="152">
        <v>14</v>
      </c>
      <c r="E255" s="153"/>
      <c r="F255" s="154">
        <v>44958</v>
      </c>
      <c r="G255" s="149">
        <v>6</v>
      </c>
    </row>
    <row r="256" spans="1:7" x14ac:dyDescent="0.25">
      <c r="A256" s="151">
        <v>44986</v>
      </c>
      <c r="B256"/>
      <c r="C256"/>
      <c r="D256" s="152">
        <v>14</v>
      </c>
      <c r="E256" s="153"/>
      <c r="F256" s="154">
        <v>44986</v>
      </c>
      <c r="G256" s="149">
        <v>6</v>
      </c>
    </row>
    <row r="257" spans="1:7" x14ac:dyDescent="0.25">
      <c r="A257" s="151">
        <v>45017</v>
      </c>
      <c r="B257"/>
      <c r="C257"/>
      <c r="D257" s="152">
        <v>14</v>
      </c>
      <c r="E257" s="153"/>
      <c r="F257" s="154">
        <v>45017</v>
      </c>
      <c r="G257" s="149">
        <v>6</v>
      </c>
    </row>
    <row r="258" spans="1:7" x14ac:dyDescent="0.25">
      <c r="A258" s="151">
        <v>45047</v>
      </c>
      <c r="B258"/>
      <c r="C258"/>
      <c r="D258" s="152">
        <v>14</v>
      </c>
      <c r="E258" s="153"/>
      <c r="F258" s="154">
        <v>45047</v>
      </c>
      <c r="G258" s="149">
        <v>6</v>
      </c>
    </row>
    <row r="259" spans="1:7" x14ac:dyDescent="0.25">
      <c r="A259" s="151">
        <v>45078</v>
      </c>
      <c r="B259"/>
      <c r="C259"/>
      <c r="D259" s="152">
        <v>14</v>
      </c>
      <c r="E259" s="153"/>
      <c r="F259" s="154">
        <v>45078</v>
      </c>
      <c r="G259" s="149">
        <v>6</v>
      </c>
    </row>
    <row r="260" spans="1:7" x14ac:dyDescent="0.25">
      <c r="A260" s="151">
        <v>45108</v>
      </c>
      <c r="B260"/>
      <c r="C260"/>
      <c r="D260" s="152">
        <v>14</v>
      </c>
      <c r="E260" s="153"/>
      <c r="F260" s="154">
        <v>45108</v>
      </c>
      <c r="G260" s="149">
        <v>6</v>
      </c>
    </row>
    <row r="261" spans="1:7" x14ac:dyDescent="0.25">
      <c r="A261" s="151">
        <v>45139</v>
      </c>
      <c r="B261"/>
      <c r="C261"/>
      <c r="D261" s="152">
        <v>14</v>
      </c>
      <c r="E261" s="153"/>
      <c r="F261" s="154">
        <v>45139</v>
      </c>
      <c r="G261" s="149">
        <v>6</v>
      </c>
    </row>
    <row r="262" spans="1:7" x14ac:dyDescent="0.25">
      <c r="A262" s="151">
        <v>45170</v>
      </c>
      <c r="B262"/>
      <c r="C262"/>
      <c r="D262" s="152">
        <v>14</v>
      </c>
      <c r="E262" s="153"/>
      <c r="F262" s="154">
        <v>45170</v>
      </c>
      <c r="G262" s="149">
        <v>6</v>
      </c>
    </row>
    <row r="263" spans="1:7" x14ac:dyDescent="0.25">
      <c r="A263" s="151">
        <v>45200</v>
      </c>
      <c r="B263"/>
      <c r="C263"/>
      <c r="D263" s="152">
        <v>14</v>
      </c>
      <c r="E263" s="153"/>
      <c r="F263" s="154">
        <v>45200</v>
      </c>
      <c r="G263" s="149">
        <v>6</v>
      </c>
    </row>
    <row r="264" spans="1:7" x14ac:dyDescent="0.25">
      <c r="A264" s="151">
        <v>45231</v>
      </c>
      <c r="B264"/>
      <c r="C264"/>
      <c r="D264" s="152">
        <v>14</v>
      </c>
      <c r="E264" s="153"/>
      <c r="F264" s="154">
        <v>45231</v>
      </c>
      <c r="G264" s="149">
        <v>6</v>
      </c>
    </row>
    <row r="265" spans="1:7" x14ac:dyDescent="0.25">
      <c r="A265" s="151">
        <v>45261</v>
      </c>
      <c r="B265"/>
      <c r="C265"/>
      <c r="D265" s="152">
        <v>14</v>
      </c>
      <c r="E265" s="153"/>
      <c r="F265" s="154">
        <v>45261</v>
      </c>
      <c r="G265" s="149">
        <v>6</v>
      </c>
    </row>
    <row r="266" spans="1:7" x14ac:dyDescent="0.25">
      <c r="A266" s="151">
        <v>45292</v>
      </c>
      <c r="B266"/>
      <c r="C266"/>
      <c r="D266" s="152">
        <v>14</v>
      </c>
      <c r="E266" s="153"/>
      <c r="F266" s="154">
        <v>45292</v>
      </c>
      <c r="G266" s="149">
        <v>6</v>
      </c>
    </row>
    <row r="267" spans="1:7" x14ac:dyDescent="0.25">
      <c r="A267" s="151">
        <v>45323</v>
      </c>
      <c r="B267"/>
      <c r="C267"/>
      <c r="D267" s="152">
        <v>14</v>
      </c>
      <c r="E267" s="153"/>
      <c r="F267" s="154">
        <v>45323</v>
      </c>
      <c r="G267" s="149">
        <v>6</v>
      </c>
    </row>
    <row r="268" spans="1:7" x14ac:dyDescent="0.25">
      <c r="A268" s="151">
        <v>45352</v>
      </c>
      <c r="B268"/>
      <c r="C268"/>
      <c r="D268" s="152">
        <v>14</v>
      </c>
      <c r="E268" s="153"/>
      <c r="F268" s="154">
        <v>45352</v>
      </c>
      <c r="G268" s="149">
        <v>6</v>
      </c>
    </row>
    <row r="269" spans="1:7" x14ac:dyDescent="0.25">
      <c r="A269" s="151">
        <v>45383</v>
      </c>
      <c r="B269"/>
      <c r="C269"/>
      <c r="D269" s="152">
        <v>14</v>
      </c>
      <c r="E269" s="153"/>
      <c r="F269" s="154">
        <v>45383</v>
      </c>
      <c r="G269" s="149">
        <v>6</v>
      </c>
    </row>
    <row r="270" spans="1:7" x14ac:dyDescent="0.25">
      <c r="A270" s="151">
        <v>45413</v>
      </c>
      <c r="B270"/>
      <c r="C270"/>
      <c r="D270" s="152">
        <v>14</v>
      </c>
      <c r="E270" s="153"/>
      <c r="F270" s="154">
        <v>45413</v>
      </c>
      <c r="G270" s="149">
        <v>6</v>
      </c>
    </row>
    <row r="271" spans="1:7" x14ac:dyDescent="0.25">
      <c r="A271" s="151">
        <v>45444</v>
      </c>
      <c r="B271"/>
      <c r="C271"/>
      <c r="D271" s="152">
        <v>14</v>
      </c>
      <c r="E271" s="153"/>
      <c r="F271" s="154">
        <v>45444</v>
      </c>
      <c r="G271" s="149">
        <v>6</v>
      </c>
    </row>
    <row r="272" spans="1:7" x14ac:dyDescent="0.25">
      <c r="A272" s="151">
        <v>45474</v>
      </c>
      <c r="B272"/>
      <c r="C272"/>
      <c r="D272" s="152">
        <v>14</v>
      </c>
      <c r="E272" s="153"/>
      <c r="F272" s="154">
        <v>45474</v>
      </c>
      <c r="G272" s="149">
        <v>6</v>
      </c>
    </row>
    <row r="273" spans="1:7" x14ac:dyDescent="0.25">
      <c r="A273" s="151">
        <v>45505</v>
      </c>
      <c r="B273"/>
      <c r="C273"/>
      <c r="D273" s="152">
        <v>14</v>
      </c>
      <c r="E273" s="153"/>
      <c r="F273" s="154">
        <v>45505</v>
      </c>
      <c r="G273" s="149">
        <v>6</v>
      </c>
    </row>
    <row r="274" spans="1:7" x14ac:dyDescent="0.25">
      <c r="A274" s="151">
        <v>45536</v>
      </c>
      <c r="B274"/>
      <c r="C274"/>
      <c r="D274" s="152">
        <v>14</v>
      </c>
      <c r="E274" s="153"/>
      <c r="F274" s="154">
        <v>45536</v>
      </c>
      <c r="G274" s="149">
        <v>6</v>
      </c>
    </row>
    <row r="275" spans="1:7" x14ac:dyDescent="0.25">
      <c r="A275" s="151">
        <v>45566</v>
      </c>
      <c r="B275"/>
      <c r="C275"/>
      <c r="D275" s="152">
        <v>14</v>
      </c>
      <c r="E275" s="153"/>
      <c r="F275" s="154">
        <v>45566</v>
      </c>
      <c r="G275" s="149">
        <v>6</v>
      </c>
    </row>
    <row r="276" spans="1:7" x14ac:dyDescent="0.25">
      <c r="A276" s="151">
        <v>45597</v>
      </c>
      <c r="B276"/>
      <c r="C276"/>
      <c r="D276" s="152">
        <v>14</v>
      </c>
      <c r="E276" s="153"/>
      <c r="F276" s="154">
        <v>45597</v>
      </c>
      <c r="G276" s="149">
        <v>6</v>
      </c>
    </row>
    <row r="277" spans="1:7" x14ac:dyDescent="0.25">
      <c r="A277" s="151">
        <v>45627</v>
      </c>
      <c r="B277"/>
      <c r="C277"/>
      <c r="D277" s="152">
        <v>14</v>
      </c>
      <c r="E277" s="153"/>
      <c r="F277" s="154">
        <v>45627</v>
      </c>
      <c r="G277" s="149">
        <v>6</v>
      </c>
    </row>
    <row r="278" spans="1:7" x14ac:dyDescent="0.25">
      <c r="A278" s="151">
        <v>45658</v>
      </c>
      <c r="B278"/>
      <c r="C278"/>
      <c r="D278" s="152">
        <v>14</v>
      </c>
      <c r="E278" s="153"/>
      <c r="F278" s="154">
        <v>45658</v>
      </c>
      <c r="G278" s="149">
        <v>6</v>
      </c>
    </row>
    <row r="279" spans="1:7" x14ac:dyDescent="0.25">
      <c r="A279" s="151">
        <v>45689</v>
      </c>
      <c r="B279"/>
      <c r="C279"/>
      <c r="D279" s="152">
        <v>14</v>
      </c>
      <c r="E279" s="153"/>
      <c r="F279" s="154">
        <v>45689</v>
      </c>
      <c r="G279" s="149">
        <v>6</v>
      </c>
    </row>
    <row r="280" spans="1:7" x14ac:dyDescent="0.25">
      <c r="A280" s="151">
        <v>45717</v>
      </c>
      <c r="B280"/>
      <c r="C280"/>
      <c r="D280" s="152">
        <v>14</v>
      </c>
      <c r="E280" s="153"/>
      <c r="F280" s="154">
        <v>45717</v>
      </c>
      <c r="G280" s="149">
        <v>6</v>
      </c>
    </row>
    <row r="281" spans="1:7" x14ac:dyDescent="0.25">
      <c r="A281" s="151">
        <v>45748</v>
      </c>
      <c r="B281"/>
      <c r="C281"/>
      <c r="D281" s="152">
        <v>14</v>
      </c>
      <c r="E281" s="153"/>
      <c r="F281" s="154">
        <v>45748</v>
      </c>
      <c r="G281" s="149">
        <v>6</v>
      </c>
    </row>
    <row r="282" spans="1:7" x14ac:dyDescent="0.25">
      <c r="A282" s="151">
        <v>45778</v>
      </c>
      <c r="B282"/>
      <c r="C282"/>
      <c r="D282" s="152">
        <v>14</v>
      </c>
      <c r="E282" s="153"/>
      <c r="F282" s="154">
        <v>45778</v>
      </c>
      <c r="G282" s="149">
        <v>6</v>
      </c>
    </row>
    <row r="283" spans="1:7" x14ac:dyDescent="0.25">
      <c r="A283" s="151">
        <v>45809</v>
      </c>
      <c r="B283"/>
      <c r="C283"/>
      <c r="D283" s="152">
        <v>14</v>
      </c>
      <c r="E283" s="153"/>
      <c r="F283" s="154">
        <v>45809</v>
      </c>
      <c r="G283" s="149">
        <v>6</v>
      </c>
    </row>
    <row r="284" spans="1:7" x14ac:dyDescent="0.25">
      <c r="A284" s="151">
        <v>45839</v>
      </c>
      <c r="B284"/>
      <c r="C284"/>
      <c r="D284" s="152">
        <v>14</v>
      </c>
      <c r="E284" s="153"/>
      <c r="F284" s="154">
        <v>45839</v>
      </c>
      <c r="G284" s="149">
        <v>6</v>
      </c>
    </row>
    <row r="285" spans="1:7" x14ac:dyDescent="0.25">
      <c r="A285" s="151">
        <v>45870</v>
      </c>
      <c r="B285"/>
      <c r="C285"/>
      <c r="D285" s="152">
        <v>14</v>
      </c>
      <c r="E285" s="153"/>
      <c r="F285" s="154">
        <v>45870</v>
      </c>
      <c r="G285" s="149">
        <v>6</v>
      </c>
    </row>
    <row r="286" spans="1:7" x14ac:dyDescent="0.25">
      <c r="A286" s="151">
        <v>45901</v>
      </c>
      <c r="B286"/>
      <c r="C286"/>
      <c r="D286" s="152">
        <v>14</v>
      </c>
      <c r="E286" s="153"/>
      <c r="F286" s="154">
        <v>45901</v>
      </c>
      <c r="G286" s="149">
        <v>6</v>
      </c>
    </row>
    <row r="287" spans="1:7" x14ac:dyDescent="0.25">
      <c r="A287" s="151">
        <v>45931</v>
      </c>
      <c r="B287"/>
      <c r="C287"/>
      <c r="D287" s="152">
        <v>14</v>
      </c>
      <c r="E287" s="153"/>
      <c r="F287" s="154">
        <v>45931</v>
      </c>
      <c r="G287" s="149">
        <v>6</v>
      </c>
    </row>
    <row r="288" spans="1:7" ht="13.8" thickBot="1" x14ac:dyDescent="0.3">
      <c r="A288" s="151">
        <v>45962</v>
      </c>
      <c r="B288"/>
      <c r="C288"/>
      <c r="D288" s="152">
        <v>14</v>
      </c>
      <c r="E288" s="155"/>
      <c r="F288" s="154">
        <v>45962</v>
      </c>
      <c r="G288" s="150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3.2" x14ac:dyDescent="0.25"/>
  <cols>
    <col min="3" max="3" width="13.88671875" customWidth="1"/>
    <col min="4" max="6" width="15.5546875" customWidth="1"/>
    <col min="7" max="7" width="12.33203125" customWidth="1"/>
    <col min="8" max="8" width="18.5546875" customWidth="1"/>
    <col min="15" max="15" width="26" customWidth="1"/>
    <col min="17" max="17" width="13" bestFit="1" customWidth="1"/>
  </cols>
  <sheetData>
    <row r="1" spans="2:28" x14ac:dyDescent="0.25">
      <c r="O1" t="str">
        <f t="shared" ref="O1:O64" si="0">CONCATENATE(P1,Q1)</f>
        <v>00</v>
      </c>
      <c r="P1">
        <f>GRMSDetail!B2</f>
        <v>0</v>
      </c>
      <c r="Q1" s="156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5">
      <c r="C2" s="157" t="s">
        <v>109</v>
      </c>
      <c r="D2" s="158"/>
      <c r="E2" s="63"/>
      <c r="F2" s="63"/>
      <c r="G2">
        <f>SUMIF(P:P,C2,R:R)</f>
        <v>0</v>
      </c>
      <c r="O2" t="e">
        <f t="shared" si="0"/>
        <v>#REF!</v>
      </c>
      <c r="P2" t="e">
        <f>GRMSDetail!#REF!</f>
        <v>#REF!</v>
      </c>
      <c r="Q2" s="156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5">
      <c r="C3" s="159" t="s">
        <v>110</v>
      </c>
      <c r="D3" s="160"/>
      <c r="E3" s="63"/>
      <c r="F3" s="63"/>
      <c r="G3">
        <f>SUMIF(P:P,C3,R:R)</f>
        <v>0</v>
      </c>
      <c r="O3" t="e">
        <f t="shared" si="0"/>
        <v>#REF!</v>
      </c>
      <c r="P3" t="e">
        <f>GRMSDetail!#REF!</f>
        <v>#REF!</v>
      </c>
      <c r="Q3" s="156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5">
      <c r="O4" t="e">
        <f t="shared" si="0"/>
        <v>#REF!</v>
      </c>
      <c r="P4" t="e">
        <f>GRMSDetail!#REF!</f>
        <v>#REF!</v>
      </c>
      <c r="Q4" s="156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5">
      <c r="O5" t="e">
        <f t="shared" si="0"/>
        <v>#REF!</v>
      </c>
      <c r="P5" t="e">
        <f>GRMSDetail!#REF!</f>
        <v>#REF!</v>
      </c>
      <c r="Q5" s="156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5">
      <c r="L6" s="161"/>
      <c r="O6" t="e">
        <f t="shared" si="0"/>
        <v>#REF!</v>
      </c>
      <c r="P6" t="e">
        <f>GRMSDetail!#REF!</f>
        <v>#REF!</v>
      </c>
      <c r="Q6" s="156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5">
      <c r="O7" t="e">
        <f t="shared" si="0"/>
        <v>#REF!</v>
      </c>
      <c r="P7" t="e">
        <f>GRMSDetail!#REF!</f>
        <v>#REF!</v>
      </c>
      <c r="Q7" s="156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5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6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5">
      <c r="B9" t="str">
        <f t="shared" ref="B9:B40" si="1">CONCATENATE(C$8,C9)</f>
        <v>MGMT-WE-XL-OPT-BAS37043</v>
      </c>
      <c r="C9" s="156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6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6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5">
      <c r="B10" t="str">
        <f t="shared" si="1"/>
        <v>MGMT-WE-XL-OPT-BAS37073</v>
      </c>
      <c r="C10" s="156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6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6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5">
      <c r="B11" t="str">
        <f t="shared" si="1"/>
        <v>MGMT-WE-XL-OPT-BAS37104</v>
      </c>
      <c r="C11" s="156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6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6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5">
      <c r="B12" t="str">
        <f t="shared" si="1"/>
        <v>MGMT-WE-XL-OPT-BAS37135</v>
      </c>
      <c r="C12" s="156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6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6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5">
      <c r="B13" t="str">
        <f t="shared" si="1"/>
        <v>MGMT-WE-XL-OPT-BAS37165</v>
      </c>
      <c r="C13" s="156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6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6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5">
      <c r="B14" t="str">
        <f t="shared" si="1"/>
        <v>MGMT-WE-XL-OPT-BAS37196</v>
      </c>
      <c r="C14" s="156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6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6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5">
      <c r="B15" t="str">
        <f t="shared" si="1"/>
        <v>MGMT-WE-XL-OPT-BAS37226</v>
      </c>
      <c r="C15" s="156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6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6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5">
      <c r="B16" t="str">
        <f t="shared" si="1"/>
        <v>MGMT-WE-XL-OPT-BAS37257</v>
      </c>
      <c r="C16" s="156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6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6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5">
      <c r="B17" t="str">
        <f t="shared" si="1"/>
        <v>MGMT-WE-XL-OPT-BAS37288</v>
      </c>
      <c r="C17" s="156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6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6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5">
      <c r="B18" t="str">
        <f t="shared" si="1"/>
        <v>MGMT-WE-XL-OPT-BAS37316</v>
      </c>
      <c r="C18" s="156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6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6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5">
      <c r="B19" t="str">
        <f t="shared" si="1"/>
        <v>MGMT-WE-XL-OPT-BAS37347</v>
      </c>
      <c r="C19" s="156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6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6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5">
      <c r="B20" t="str">
        <f t="shared" si="1"/>
        <v>MGMT-WE-XL-OPT-BAS37377</v>
      </c>
      <c r="C20" s="156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6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6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5">
      <c r="B21" t="str">
        <f t="shared" si="1"/>
        <v>MGMT-WE-XL-OPT-BAS37408</v>
      </c>
      <c r="C21" s="156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6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6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5">
      <c r="B22" t="str">
        <f t="shared" si="1"/>
        <v>MGMT-WE-XL-OPT-BAS37438</v>
      </c>
      <c r="C22" s="156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6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6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5">
      <c r="B23" t="str">
        <f t="shared" si="1"/>
        <v>MGMT-WE-XL-OPT-BAS37469</v>
      </c>
      <c r="C23" s="156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6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6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5">
      <c r="B24" t="str">
        <f t="shared" si="1"/>
        <v>MGMT-WE-XL-OPT-BAS37500</v>
      </c>
      <c r="C24" s="156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6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6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5">
      <c r="B25" t="str">
        <f t="shared" si="1"/>
        <v>MGMT-WE-XL-OPT-BAS37530</v>
      </c>
      <c r="C25" s="156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6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6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5">
      <c r="B26" t="str">
        <f t="shared" si="1"/>
        <v>MGMT-WE-XL-OPT-BAS37561</v>
      </c>
      <c r="C26" s="156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6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6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5">
      <c r="B27" t="str">
        <f t="shared" si="1"/>
        <v>MGMT-WE-XL-OPT-BAS37591</v>
      </c>
      <c r="C27" s="156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6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6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5">
      <c r="B28" t="str">
        <f t="shared" si="1"/>
        <v>MGMT-WE-XL-OPT-BAS37622</v>
      </c>
      <c r="C28" s="156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6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6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5">
      <c r="B29" t="str">
        <f t="shared" si="1"/>
        <v>MGMT-WE-XL-OPT-BAS37653</v>
      </c>
      <c r="C29" s="156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6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6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5">
      <c r="B30" t="str">
        <f t="shared" si="1"/>
        <v>MGMT-WE-XL-OPT-BAS37681</v>
      </c>
      <c r="C30" s="156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6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6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5">
      <c r="B31" t="str">
        <f t="shared" si="1"/>
        <v>MGMT-WE-XL-OPT-BAS37712</v>
      </c>
      <c r="C31" s="156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6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6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5">
      <c r="B32" t="str">
        <f t="shared" si="1"/>
        <v>MGMT-WE-XL-OPT-BAS37742</v>
      </c>
      <c r="C32" s="156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6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6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5">
      <c r="B33" t="str">
        <f t="shared" si="1"/>
        <v>MGMT-WE-XL-OPT-BAS37773</v>
      </c>
      <c r="C33" s="156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6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6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5">
      <c r="B34" t="str">
        <f t="shared" si="1"/>
        <v>MGMT-WE-XL-OPT-BAS37803</v>
      </c>
      <c r="C34" s="156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6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6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5">
      <c r="B35" t="str">
        <f t="shared" si="1"/>
        <v>MGMT-WE-XL-OPT-BAS37834</v>
      </c>
      <c r="C35" s="156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6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6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5">
      <c r="B36" t="str">
        <f t="shared" si="1"/>
        <v>MGMT-WE-XL-OPT-BAS37865</v>
      </c>
      <c r="C36" s="156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6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6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5">
      <c r="B37" t="str">
        <f t="shared" si="1"/>
        <v>MGMT-WE-XL-OPT-BAS37895</v>
      </c>
      <c r="C37" s="156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6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6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5">
      <c r="B38" t="str">
        <f t="shared" si="1"/>
        <v>MGMT-WE-XL-OPT-BAS37926</v>
      </c>
      <c r="C38" s="156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6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6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5">
      <c r="B39" t="str">
        <f t="shared" si="1"/>
        <v>MGMT-WE-XL-OPT-BAS37956</v>
      </c>
      <c r="C39" s="156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6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6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5">
      <c r="B40" t="str">
        <f t="shared" si="1"/>
        <v>MGMT-WE-XL-OPT-BAS37987</v>
      </c>
      <c r="C40" s="156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6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6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5">
      <c r="B41" t="str">
        <f t="shared" ref="B41:B72" si="8">CONCATENATE(C$8,C41)</f>
        <v>MGMT-WE-XL-OPT-BAS38018</v>
      </c>
      <c r="C41" s="156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6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6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5">
      <c r="B42" t="str">
        <f t="shared" si="8"/>
        <v>MGMT-WE-XL-OPT-BAS38047</v>
      </c>
      <c r="C42" s="156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6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6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5">
      <c r="B43" t="str">
        <f t="shared" si="8"/>
        <v>MGMT-WE-XL-OPT-BAS38078</v>
      </c>
      <c r="C43" s="156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6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6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5">
      <c r="B44" t="str">
        <f t="shared" si="8"/>
        <v>MGMT-WE-XL-OPT-BAS38108</v>
      </c>
      <c r="C44" s="156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6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6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5">
      <c r="B45" t="str">
        <f t="shared" si="8"/>
        <v>MGMT-WE-XL-OPT-BAS38139</v>
      </c>
      <c r="C45" s="156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6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6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5">
      <c r="B46" t="str">
        <f t="shared" si="8"/>
        <v>MGMT-WE-XL-OPT-BAS38169</v>
      </c>
      <c r="C46" s="156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6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6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5">
      <c r="B47" t="str">
        <f t="shared" si="8"/>
        <v>MGMT-WE-XL-OPT-BAS38200</v>
      </c>
      <c r="C47" s="156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6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6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5">
      <c r="B48" t="str">
        <f t="shared" si="8"/>
        <v>MGMT-WE-XL-OPT-BAS38231</v>
      </c>
      <c r="C48" s="156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6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6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5">
      <c r="B49" t="str">
        <f t="shared" si="8"/>
        <v>MGMT-WE-XL-OPT-BAS38261</v>
      </c>
      <c r="C49" s="156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6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6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5">
      <c r="B50" t="str">
        <f t="shared" si="8"/>
        <v>MGMT-WE-XL-OPT-BAS38292</v>
      </c>
      <c r="C50" s="156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6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6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5">
      <c r="B51" t="str">
        <f t="shared" si="8"/>
        <v>MGMT-WE-XL-OPT-BAS38322</v>
      </c>
      <c r="C51" s="156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6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6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5">
      <c r="B52" t="str">
        <f t="shared" si="8"/>
        <v>MGMT-WE-XL-OPT-BAS38353</v>
      </c>
      <c r="C52" s="156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6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6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5">
      <c r="B53" t="str">
        <f t="shared" si="8"/>
        <v>MGMT-WE-XL-OPT-BAS38384</v>
      </c>
      <c r="C53" s="156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6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6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5">
      <c r="B54" t="str">
        <f t="shared" si="8"/>
        <v>MGMT-WE-XL-OPT-BAS38412</v>
      </c>
      <c r="C54" s="156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6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6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5">
      <c r="B55" t="str">
        <f t="shared" si="8"/>
        <v>MGMT-WE-XL-OPT-BAS38443</v>
      </c>
      <c r="C55" s="156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6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6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5">
      <c r="B56" t="str">
        <f t="shared" si="8"/>
        <v>MGMT-WE-XL-OPT-BAS38473</v>
      </c>
      <c r="C56" s="156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6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6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5">
      <c r="B57" t="str">
        <f t="shared" si="8"/>
        <v>MGMT-WE-XL-OPT-BAS38504</v>
      </c>
      <c r="C57" s="156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6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6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5">
      <c r="B58" t="str">
        <f t="shared" si="8"/>
        <v>MGMT-WE-XL-OPT-BAS38534</v>
      </c>
      <c r="C58" s="156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6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6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5">
      <c r="B59" t="str">
        <f t="shared" si="8"/>
        <v>MGMT-WE-XL-OPT-BAS38565</v>
      </c>
      <c r="C59" s="156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6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6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5">
      <c r="B60" t="str">
        <f t="shared" si="8"/>
        <v>MGMT-WE-XL-OPT-BAS38596</v>
      </c>
      <c r="C60" s="156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6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6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5">
      <c r="B61" t="str">
        <f t="shared" si="8"/>
        <v>MGMT-WE-XL-OPT-BAS38626</v>
      </c>
      <c r="C61" s="156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6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6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5">
      <c r="B62" t="str">
        <f t="shared" si="8"/>
        <v>MGMT-WE-XL-OPT-BAS38657</v>
      </c>
      <c r="C62" s="156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6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6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5">
      <c r="B63" t="str">
        <f t="shared" si="8"/>
        <v>MGMT-WE-XL-OPT-BAS38687</v>
      </c>
      <c r="C63" s="156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6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6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5">
      <c r="B64" t="str">
        <f t="shared" si="8"/>
        <v>MGMT-WE-XL-OPT-BAS38718</v>
      </c>
      <c r="C64" s="156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6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6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5">
      <c r="B65" t="str">
        <f t="shared" si="8"/>
        <v>MGMT-WE-XL-OPT-BAS38749</v>
      </c>
      <c r="C65" s="156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6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6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5">
      <c r="B66" t="str">
        <f t="shared" si="8"/>
        <v>MGMT-WE-XL-OPT-BAS38777</v>
      </c>
      <c r="C66" s="156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6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6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5">
      <c r="B67" t="str">
        <f t="shared" si="8"/>
        <v>MGMT-WE-XL-OPT-BAS38808</v>
      </c>
      <c r="C67" s="156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6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6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5">
      <c r="B68" t="str">
        <f t="shared" si="8"/>
        <v>MGMT-WE-XL-OPT-BAS38838</v>
      </c>
      <c r="C68" s="156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6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6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5">
      <c r="B69" t="str">
        <f t="shared" si="8"/>
        <v>MGMT-WE-XL-OPT-BAS38869</v>
      </c>
      <c r="C69" s="156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6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6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5">
      <c r="B70" t="str">
        <f t="shared" si="8"/>
        <v>MGMT-WE-XL-OPT-BAS38899</v>
      </c>
      <c r="C70" s="156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6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6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5">
      <c r="B71" t="str">
        <f t="shared" si="8"/>
        <v>MGMT-WE-XL-OPT-BAS38930</v>
      </c>
      <c r="C71" s="156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6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6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5">
      <c r="B72" t="str">
        <f t="shared" si="8"/>
        <v>MGMT-WE-XL-OPT-BAS38961</v>
      </c>
      <c r="C72" s="156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6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6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5">
      <c r="B73" t="str">
        <f t="shared" ref="B73:B104" si="16">CONCATENATE(C$8,C73)</f>
        <v>MGMT-WE-XL-OPT-BAS38991</v>
      </c>
      <c r="C73" s="156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6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6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5">
      <c r="B74" t="str">
        <f t="shared" si="16"/>
        <v>MGMT-WE-XL-OPT-BAS39022</v>
      </c>
      <c r="C74" s="156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6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6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5">
      <c r="B75" t="str">
        <f t="shared" si="16"/>
        <v>MGMT-WE-XL-OPT-BAS39052</v>
      </c>
      <c r="C75" s="156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6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6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5">
      <c r="B76" t="str">
        <f t="shared" si="16"/>
        <v>MGMT-WE-XL-OPT-BAS39083</v>
      </c>
      <c r="C76" s="156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6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6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5">
      <c r="B77" t="str">
        <f t="shared" si="16"/>
        <v>MGMT-WE-XL-OPT-BAS39114</v>
      </c>
      <c r="C77" s="156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6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6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5">
      <c r="B78" t="str">
        <f t="shared" si="16"/>
        <v>MGMT-WE-XL-OPT-BAS39142</v>
      </c>
      <c r="C78" s="156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6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6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5">
      <c r="B79" t="str">
        <f t="shared" si="16"/>
        <v>MGMT-WE-XL-OPT-BAS39173</v>
      </c>
      <c r="C79" s="156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6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6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5">
      <c r="B80" t="str">
        <f t="shared" si="16"/>
        <v>MGMT-WE-XL-OPT-BAS39203</v>
      </c>
      <c r="C80" s="156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6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6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5">
      <c r="B81" t="str">
        <f t="shared" si="16"/>
        <v>MGMT-WE-XL-OPT-BAS39234</v>
      </c>
      <c r="C81" s="156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6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6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5">
      <c r="B82" t="str">
        <f t="shared" si="16"/>
        <v>MGMT-WE-XL-OPT-BAS39264</v>
      </c>
      <c r="C82" s="156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6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6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5">
      <c r="B83" t="str">
        <f t="shared" si="16"/>
        <v>MGMT-WE-XL-OPT-BAS39295</v>
      </c>
      <c r="C83" s="156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6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6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5">
      <c r="B84" t="str">
        <f t="shared" si="16"/>
        <v>MGMT-WE-XL-OPT-BAS39326</v>
      </c>
      <c r="C84" s="156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6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6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5">
      <c r="B85" t="str">
        <f t="shared" si="16"/>
        <v>MGMT-WE-XL-OPT-BAS39356</v>
      </c>
      <c r="C85" s="156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6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6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5">
      <c r="B86" t="str">
        <f t="shared" si="16"/>
        <v>MGMT-WE-XL-OPT-BAS39387</v>
      </c>
      <c r="C86" s="156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6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6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5">
      <c r="B87" t="str">
        <f t="shared" si="16"/>
        <v>MGMT-WE-XL-OPT-BAS39417</v>
      </c>
      <c r="C87" s="156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6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6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5">
      <c r="B88" t="str">
        <f t="shared" si="16"/>
        <v>MGMT-WE-XL-OPT-BAS39448</v>
      </c>
      <c r="C88" s="156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6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6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5">
      <c r="B89" t="str">
        <f t="shared" si="16"/>
        <v>MGMT-WE-XL-OPT-BAS39479</v>
      </c>
      <c r="C89" s="156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6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6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5">
      <c r="B90" t="str">
        <f t="shared" si="16"/>
        <v>MGMT-WE-XL-OPT-BAS39508</v>
      </c>
      <c r="C90" s="156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6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6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5">
      <c r="B91" t="str">
        <f t="shared" si="16"/>
        <v>MGMT-WE-XL-OPT-BAS39539</v>
      </c>
      <c r="C91" s="156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6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6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5">
      <c r="B92" t="str">
        <f t="shared" si="16"/>
        <v>MGMT-WE-XL-OPT-BAS39569</v>
      </c>
      <c r="C92" s="156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6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6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5">
      <c r="B93" t="str">
        <f t="shared" si="16"/>
        <v>MGMT-WE-XL-OPT-BAS39600</v>
      </c>
      <c r="C93" s="156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6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6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5">
      <c r="B94" t="str">
        <f t="shared" si="16"/>
        <v>MGMT-WE-XL-OPT-BAS39630</v>
      </c>
      <c r="C94" s="156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6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6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5">
      <c r="B95" t="str">
        <f t="shared" si="16"/>
        <v>MGMT-WE-XL-OPT-BAS39661</v>
      </c>
      <c r="C95" s="156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6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6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5">
      <c r="B96" t="str">
        <f t="shared" si="16"/>
        <v>MGMT-WE-XL-OPT-BAS39692</v>
      </c>
      <c r="C96" s="156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6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6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5">
      <c r="B97" t="str">
        <f t="shared" si="16"/>
        <v>MGMT-WE-XL-OPT-BAS39722</v>
      </c>
      <c r="C97" s="156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6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6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5">
      <c r="B98" t="str">
        <f t="shared" si="16"/>
        <v>MGMT-WE-XL-OPT-BAS39753</v>
      </c>
      <c r="C98" s="156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6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6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5">
      <c r="B99" t="str">
        <f t="shared" si="16"/>
        <v>MGMT-WE-XL-OPT-BAS39783</v>
      </c>
      <c r="C99" s="156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6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6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5">
      <c r="B100" t="str">
        <f t="shared" si="16"/>
        <v>MGMT-WE-XL-OPT-BAS39814</v>
      </c>
      <c r="C100" s="156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6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6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5">
      <c r="B101" t="str">
        <f t="shared" si="16"/>
        <v>MGMT-WE-XL-OPT-BAS39845</v>
      </c>
      <c r="C101" s="156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6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6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5">
      <c r="B102" t="str">
        <f t="shared" si="16"/>
        <v>MGMT-WE-XL-OPT-BAS39873</v>
      </c>
      <c r="C102" s="156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6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6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5">
      <c r="B103" t="str">
        <f t="shared" si="16"/>
        <v>MGMT-WE-XL-OPT-BAS39904</v>
      </c>
      <c r="C103" s="156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6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6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5">
      <c r="B104" t="str">
        <f t="shared" si="16"/>
        <v>MGMT-WE-XL-OPT-BAS39934</v>
      </c>
      <c r="C104" s="156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6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6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5">
      <c r="B105" t="str">
        <f t="shared" ref="B105:B128" si="23">CONCATENATE(C$8,C105)</f>
        <v>MGMT-WE-XL-OPT-BAS39965</v>
      </c>
      <c r="C105" s="156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6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6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5">
      <c r="B106" t="str">
        <f t="shared" si="23"/>
        <v>MGMT-WE-XL-OPT-BAS39995</v>
      </c>
      <c r="C106" s="156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6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6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5">
      <c r="B107" t="str">
        <f t="shared" si="23"/>
        <v>MGMT-WE-XL-OPT-BAS40026</v>
      </c>
      <c r="C107" s="156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6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6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5">
      <c r="B108" t="str">
        <f t="shared" si="23"/>
        <v>MGMT-WE-XL-OPT-BAS40057</v>
      </c>
      <c r="C108" s="156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6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6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5">
      <c r="B109" t="str">
        <f t="shared" si="23"/>
        <v>MGMT-WE-XL-OPT-BAS40087</v>
      </c>
      <c r="C109" s="156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6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6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5">
      <c r="B110" t="str">
        <f t="shared" si="23"/>
        <v>MGMT-WE-XL-OPT-BAS40118</v>
      </c>
      <c r="C110" s="156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6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6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5">
      <c r="B111" t="str">
        <f t="shared" si="23"/>
        <v>MGMT-WE-XL-OPT-BAS40148</v>
      </c>
      <c r="C111" s="156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6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6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5">
      <c r="B112" t="str">
        <f t="shared" si="23"/>
        <v>MGMT-WE-XL-OPT-BAS40179</v>
      </c>
      <c r="C112" s="156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6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6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5">
      <c r="B113" t="str">
        <f t="shared" si="23"/>
        <v>MGMT-WE-XL-OPT-BAS40210</v>
      </c>
      <c r="C113" s="156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6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6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5">
      <c r="B114" t="str">
        <f t="shared" si="23"/>
        <v>MGMT-WE-XL-OPT-BAS40238</v>
      </c>
      <c r="C114" s="156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6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6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5">
      <c r="B115" t="str">
        <f t="shared" si="23"/>
        <v>MGMT-WE-XL-OPT-BAS40269</v>
      </c>
      <c r="C115" s="156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6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6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5">
      <c r="B116" t="str">
        <f t="shared" si="23"/>
        <v>MGMT-WE-XL-OPT-BAS40299</v>
      </c>
      <c r="C116" s="156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6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6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5">
      <c r="B117" t="str">
        <f t="shared" si="23"/>
        <v>MGMT-WE-XL-OPT-BAS40330</v>
      </c>
      <c r="C117" s="156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6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6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5">
      <c r="B118" t="str">
        <f t="shared" si="23"/>
        <v>MGMT-WE-XL-OPT-BAS40360</v>
      </c>
      <c r="C118" s="156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6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6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5">
      <c r="B119" t="str">
        <f t="shared" si="23"/>
        <v>MGMT-WE-XL-OPT-BAS40391</v>
      </c>
      <c r="C119" s="156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6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6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5">
      <c r="B120" t="str">
        <f t="shared" si="23"/>
        <v>MGMT-WE-XL-OPT-BAS40422</v>
      </c>
      <c r="C120" s="156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6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6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5">
      <c r="B121" t="str">
        <f t="shared" si="23"/>
        <v>MGMT-WE-XL-OPT-BAS40452</v>
      </c>
      <c r="C121" s="156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6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6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5">
      <c r="B122" t="str">
        <f t="shared" si="23"/>
        <v>MGMT-WE-XL-OPT-BAS40483</v>
      </c>
      <c r="C122" s="156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6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6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5">
      <c r="B123" t="str">
        <f t="shared" si="23"/>
        <v>MGMT-WE-XL-OPT-BAS40513</v>
      </c>
      <c r="C123" s="156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6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6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5">
      <c r="B124" t="str">
        <f t="shared" si="23"/>
        <v>MGMT-WE-XL-OPT-BAS40544</v>
      </c>
      <c r="C124" s="156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6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6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5">
      <c r="B125" t="str">
        <f t="shared" si="23"/>
        <v>MGMT-WE-XL-OPT-BAS40575</v>
      </c>
      <c r="C125" s="156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6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6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5">
      <c r="B126" t="str">
        <f t="shared" si="23"/>
        <v>MGMT-WE-XL-OPT-BAS40603</v>
      </c>
      <c r="C126" s="156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6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6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5">
      <c r="B127" t="str">
        <f t="shared" si="23"/>
        <v>MGMT-WE-XL-OPT-BAS40634</v>
      </c>
      <c r="C127" s="156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6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6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5">
      <c r="B128" t="str">
        <f t="shared" si="23"/>
        <v>MGMT-WE-XL-OPT-BAS40664</v>
      </c>
      <c r="C128" s="156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6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6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5">
      <c r="C129" s="156"/>
      <c r="G129" s="156"/>
      <c r="O129" t="e">
        <f t="shared" ref="O129:O192" si="30">CONCATENATE(P129,Q129)</f>
        <v>#REF!</v>
      </c>
      <c r="P129" t="e">
        <f>GRMSDetail!#REF!</f>
        <v>#REF!</v>
      </c>
      <c r="Q129" s="156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5">
      <c r="C130" s="156"/>
      <c r="G130" s="156"/>
      <c r="O130" t="e">
        <f t="shared" si="30"/>
        <v>#REF!</v>
      </c>
      <c r="P130" t="e">
        <f>GRMSDetail!#REF!</f>
        <v>#REF!</v>
      </c>
      <c r="Q130" s="156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5">
      <c r="C131" s="156"/>
      <c r="G131" s="156"/>
      <c r="O131" t="e">
        <f t="shared" si="30"/>
        <v>#REF!</v>
      </c>
      <c r="P131" t="e">
        <f>GRMSDetail!#REF!</f>
        <v>#REF!</v>
      </c>
      <c r="Q131" s="156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5">
      <c r="C132" s="156"/>
      <c r="G132" s="156"/>
      <c r="O132" t="e">
        <f t="shared" si="30"/>
        <v>#REF!</v>
      </c>
      <c r="P132" t="e">
        <f>GRMSDetail!#REF!</f>
        <v>#REF!</v>
      </c>
      <c r="Q132" s="156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5">
      <c r="C133" s="156"/>
      <c r="G133" s="156"/>
      <c r="O133" t="e">
        <f t="shared" si="30"/>
        <v>#REF!</v>
      </c>
      <c r="P133" t="e">
        <f>GRMSDetail!#REF!</f>
        <v>#REF!</v>
      </c>
      <c r="Q133" s="156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5">
      <c r="C134" s="156"/>
      <c r="G134" s="156"/>
      <c r="O134" t="e">
        <f t="shared" si="30"/>
        <v>#REF!</v>
      </c>
      <c r="P134" t="e">
        <f>GRMSDetail!#REF!</f>
        <v>#REF!</v>
      </c>
      <c r="Q134" s="156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5">
      <c r="C135" s="156"/>
      <c r="G135" s="156"/>
      <c r="O135" t="e">
        <f t="shared" si="30"/>
        <v>#REF!</v>
      </c>
      <c r="P135" t="e">
        <f>GRMSDetail!#REF!</f>
        <v>#REF!</v>
      </c>
      <c r="Q135" s="156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5">
      <c r="C136" s="156"/>
      <c r="G136" s="156"/>
      <c r="O136" t="e">
        <f t="shared" si="30"/>
        <v>#REF!</v>
      </c>
      <c r="P136" t="e">
        <f>GRMSDetail!#REF!</f>
        <v>#REF!</v>
      </c>
      <c r="Q136" s="156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5">
      <c r="C137" s="156"/>
      <c r="G137" s="156"/>
      <c r="O137" t="e">
        <f t="shared" si="30"/>
        <v>#REF!</v>
      </c>
      <c r="P137" t="e">
        <f>GRMSDetail!#REF!</f>
        <v>#REF!</v>
      </c>
      <c r="Q137" s="156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5">
      <c r="C138" s="156"/>
      <c r="G138" s="156"/>
      <c r="O138" t="e">
        <f t="shared" si="30"/>
        <v>#REF!</v>
      </c>
      <c r="P138" t="e">
        <f>GRMSDetail!#REF!</f>
        <v>#REF!</v>
      </c>
      <c r="Q138" s="156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5">
      <c r="C139" s="156"/>
      <c r="G139" s="156"/>
      <c r="O139" t="e">
        <f t="shared" si="30"/>
        <v>#REF!</v>
      </c>
      <c r="P139" t="e">
        <f>GRMSDetail!#REF!</f>
        <v>#REF!</v>
      </c>
      <c r="Q139" s="156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5">
      <c r="C140" s="156"/>
      <c r="G140" s="156"/>
      <c r="O140" t="e">
        <f t="shared" si="30"/>
        <v>#REF!</v>
      </c>
      <c r="P140" t="e">
        <f>GRMSDetail!#REF!</f>
        <v>#REF!</v>
      </c>
      <c r="Q140" s="156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5">
      <c r="C141" s="156"/>
      <c r="G141" s="156"/>
      <c r="O141" t="e">
        <f t="shared" si="30"/>
        <v>#REF!</v>
      </c>
      <c r="P141" t="e">
        <f>GRMSDetail!#REF!</f>
        <v>#REF!</v>
      </c>
      <c r="Q141" s="156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5">
      <c r="O142" t="e">
        <f t="shared" si="30"/>
        <v>#REF!</v>
      </c>
      <c r="P142" t="e">
        <f>GRMSDetail!#REF!</f>
        <v>#REF!</v>
      </c>
      <c r="Q142" s="156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5">
      <c r="O143" t="e">
        <f t="shared" si="30"/>
        <v>#REF!</v>
      </c>
      <c r="P143" t="e">
        <f>GRMSDetail!#REF!</f>
        <v>#REF!</v>
      </c>
      <c r="Q143" s="156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5">
      <c r="O144" t="e">
        <f t="shared" si="30"/>
        <v>#REF!</v>
      </c>
      <c r="P144" t="e">
        <f>GRMSDetail!#REF!</f>
        <v>#REF!</v>
      </c>
      <c r="Q144" s="156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5">
      <c r="O145" t="e">
        <f t="shared" si="30"/>
        <v>#REF!</v>
      </c>
      <c r="P145" t="e">
        <f>GRMSDetail!#REF!</f>
        <v>#REF!</v>
      </c>
      <c r="Q145" s="156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5">
      <c r="O146" t="e">
        <f t="shared" si="30"/>
        <v>#REF!</v>
      </c>
      <c r="P146" t="e">
        <f>GRMSDetail!#REF!</f>
        <v>#REF!</v>
      </c>
      <c r="Q146" s="156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5">
      <c r="O147" t="e">
        <f t="shared" si="30"/>
        <v>#REF!</v>
      </c>
      <c r="P147" t="e">
        <f>GRMSDetail!#REF!</f>
        <v>#REF!</v>
      </c>
      <c r="Q147" s="156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5">
      <c r="O148" t="e">
        <f t="shared" si="30"/>
        <v>#REF!</v>
      </c>
      <c r="P148" t="e">
        <f>GRMSDetail!#REF!</f>
        <v>#REF!</v>
      </c>
      <c r="Q148" s="156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5">
      <c r="O149" t="e">
        <f t="shared" si="30"/>
        <v>#REF!</v>
      </c>
      <c r="P149" t="e">
        <f>GRMSDetail!#REF!</f>
        <v>#REF!</v>
      </c>
      <c r="Q149" s="156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5">
      <c r="O150" t="e">
        <f t="shared" si="30"/>
        <v>#REF!</v>
      </c>
      <c r="P150" t="e">
        <f>GRMSDetail!#REF!</f>
        <v>#REF!</v>
      </c>
      <c r="Q150" s="156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5">
      <c r="O151" t="e">
        <f t="shared" si="30"/>
        <v>#REF!</v>
      </c>
      <c r="P151" t="e">
        <f>GRMSDetail!#REF!</f>
        <v>#REF!</v>
      </c>
      <c r="Q151" s="156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5">
      <c r="O152" t="e">
        <f t="shared" si="30"/>
        <v>#REF!</v>
      </c>
      <c r="P152" t="e">
        <f>GRMSDetail!#REF!</f>
        <v>#REF!</v>
      </c>
      <c r="Q152" s="156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5">
      <c r="O153" t="e">
        <f t="shared" si="30"/>
        <v>#REF!</v>
      </c>
      <c r="P153" t="e">
        <f>GRMSDetail!#REF!</f>
        <v>#REF!</v>
      </c>
      <c r="Q153" s="156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5">
      <c r="O154" t="e">
        <f t="shared" si="30"/>
        <v>#REF!</v>
      </c>
      <c r="P154" t="e">
        <f>GRMSDetail!#REF!</f>
        <v>#REF!</v>
      </c>
      <c r="Q154" s="156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5">
      <c r="O155" t="e">
        <f t="shared" si="30"/>
        <v>#REF!</v>
      </c>
      <c r="P155" t="e">
        <f>GRMSDetail!#REF!</f>
        <v>#REF!</v>
      </c>
      <c r="Q155" s="156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5">
      <c r="O156" t="e">
        <f t="shared" si="30"/>
        <v>#REF!</v>
      </c>
      <c r="P156" t="e">
        <f>GRMSDetail!#REF!</f>
        <v>#REF!</v>
      </c>
      <c r="Q156" s="156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5">
      <c r="O157" t="e">
        <f t="shared" si="30"/>
        <v>#REF!</v>
      </c>
      <c r="P157" t="e">
        <f>GRMSDetail!#REF!</f>
        <v>#REF!</v>
      </c>
      <c r="Q157" s="156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5">
      <c r="O158" t="e">
        <f t="shared" si="30"/>
        <v>#REF!</v>
      </c>
      <c r="P158" t="e">
        <f>GRMSDetail!#REF!</f>
        <v>#REF!</v>
      </c>
      <c r="Q158" s="156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5">
      <c r="O159" t="e">
        <f t="shared" si="30"/>
        <v>#REF!</v>
      </c>
      <c r="P159" t="e">
        <f>GRMSDetail!#REF!</f>
        <v>#REF!</v>
      </c>
      <c r="Q159" s="156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5">
      <c r="O160" t="e">
        <f t="shared" si="30"/>
        <v>#REF!</v>
      </c>
      <c r="P160" t="e">
        <f>GRMSDetail!#REF!</f>
        <v>#REF!</v>
      </c>
      <c r="Q160" s="156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5">
      <c r="O161" t="e">
        <f t="shared" si="30"/>
        <v>#REF!</v>
      </c>
      <c r="P161" t="e">
        <f>GRMSDetail!#REF!</f>
        <v>#REF!</v>
      </c>
      <c r="Q161" s="156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5">
      <c r="O162" t="e">
        <f t="shared" si="30"/>
        <v>#REF!</v>
      </c>
      <c r="P162" t="e">
        <f>GRMSDetail!#REF!</f>
        <v>#REF!</v>
      </c>
      <c r="Q162" s="156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5">
      <c r="O163" t="e">
        <f t="shared" si="30"/>
        <v>#REF!</v>
      </c>
      <c r="P163" t="e">
        <f>GRMSDetail!#REF!</f>
        <v>#REF!</v>
      </c>
      <c r="Q163" s="156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5">
      <c r="O164" t="e">
        <f t="shared" si="30"/>
        <v>#REF!</v>
      </c>
      <c r="P164" t="e">
        <f>GRMSDetail!#REF!</f>
        <v>#REF!</v>
      </c>
      <c r="Q164" s="156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5">
      <c r="O165" t="e">
        <f t="shared" si="30"/>
        <v>#REF!</v>
      </c>
      <c r="P165" t="e">
        <f>GRMSDetail!#REF!</f>
        <v>#REF!</v>
      </c>
      <c r="Q165" s="156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5">
      <c r="O166" t="e">
        <f t="shared" si="30"/>
        <v>#REF!</v>
      </c>
      <c r="P166" t="e">
        <f>GRMSDetail!#REF!</f>
        <v>#REF!</v>
      </c>
      <c r="Q166" s="156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5">
      <c r="O167" t="e">
        <f t="shared" si="30"/>
        <v>#REF!</v>
      </c>
      <c r="P167" t="e">
        <f>GRMSDetail!#REF!</f>
        <v>#REF!</v>
      </c>
      <c r="Q167" s="156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5">
      <c r="O168" t="e">
        <f t="shared" si="30"/>
        <v>#REF!</v>
      </c>
      <c r="P168" t="e">
        <f>GRMSDetail!#REF!</f>
        <v>#REF!</v>
      </c>
      <c r="Q168" s="156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5">
      <c r="O169" t="e">
        <f t="shared" si="30"/>
        <v>#REF!</v>
      </c>
      <c r="P169" t="e">
        <f>GRMSDetail!#REF!</f>
        <v>#REF!</v>
      </c>
      <c r="Q169" s="156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5">
      <c r="O170" t="e">
        <f t="shared" si="30"/>
        <v>#REF!</v>
      </c>
      <c r="P170" t="e">
        <f>GRMSDetail!#REF!</f>
        <v>#REF!</v>
      </c>
      <c r="Q170" s="156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5">
      <c r="O171" t="e">
        <f t="shared" si="30"/>
        <v>#REF!</v>
      </c>
      <c r="P171" t="e">
        <f>GRMSDetail!#REF!</f>
        <v>#REF!</v>
      </c>
      <c r="Q171" s="156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5">
      <c r="O172" t="e">
        <f t="shared" si="30"/>
        <v>#REF!</v>
      </c>
      <c r="P172" t="e">
        <f>GRMSDetail!#REF!</f>
        <v>#REF!</v>
      </c>
      <c r="Q172" s="156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5">
      <c r="O173" t="e">
        <f t="shared" si="30"/>
        <v>#REF!</v>
      </c>
      <c r="P173" t="e">
        <f>GRMSDetail!#REF!</f>
        <v>#REF!</v>
      </c>
      <c r="Q173" s="156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5">
      <c r="O174" t="e">
        <f t="shared" si="30"/>
        <v>#REF!</v>
      </c>
      <c r="P174" t="e">
        <f>GRMSDetail!#REF!</f>
        <v>#REF!</v>
      </c>
      <c r="Q174" s="156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5">
      <c r="O175" t="e">
        <f t="shared" si="30"/>
        <v>#REF!</v>
      </c>
      <c r="P175" t="e">
        <f>GRMSDetail!#REF!</f>
        <v>#REF!</v>
      </c>
      <c r="Q175" s="156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5">
      <c r="O176" t="e">
        <f t="shared" si="30"/>
        <v>#REF!</v>
      </c>
      <c r="P176" t="e">
        <f>GRMSDetail!#REF!</f>
        <v>#REF!</v>
      </c>
      <c r="Q176" s="156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5">
      <c r="O177" t="e">
        <f t="shared" si="30"/>
        <v>#REF!</v>
      </c>
      <c r="P177" t="e">
        <f>GRMSDetail!#REF!</f>
        <v>#REF!</v>
      </c>
      <c r="Q177" s="156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5">
      <c r="O178" t="e">
        <f t="shared" si="30"/>
        <v>#REF!</v>
      </c>
      <c r="P178" t="e">
        <f>GRMSDetail!#REF!</f>
        <v>#REF!</v>
      </c>
      <c r="Q178" s="156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5">
      <c r="O179" t="e">
        <f t="shared" si="30"/>
        <v>#REF!</v>
      </c>
      <c r="P179" t="e">
        <f>GRMSDetail!#REF!</f>
        <v>#REF!</v>
      </c>
      <c r="Q179" s="156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5">
      <c r="O180" t="e">
        <f t="shared" si="30"/>
        <v>#REF!</v>
      </c>
      <c r="P180" t="e">
        <f>GRMSDetail!#REF!</f>
        <v>#REF!</v>
      </c>
      <c r="Q180" s="156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5">
      <c r="O181" t="e">
        <f t="shared" si="30"/>
        <v>#REF!</v>
      </c>
      <c r="P181" t="e">
        <f>GRMSDetail!#REF!</f>
        <v>#REF!</v>
      </c>
      <c r="Q181" s="156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5">
      <c r="O182" t="e">
        <f t="shared" si="30"/>
        <v>#REF!</v>
      </c>
      <c r="P182" t="e">
        <f>GRMSDetail!#REF!</f>
        <v>#REF!</v>
      </c>
      <c r="Q182" s="156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5">
      <c r="O183" t="e">
        <f t="shared" si="30"/>
        <v>#REF!</v>
      </c>
      <c r="P183" t="e">
        <f>GRMSDetail!#REF!</f>
        <v>#REF!</v>
      </c>
      <c r="Q183" s="156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5">
      <c r="O184" t="e">
        <f t="shared" si="30"/>
        <v>#REF!</v>
      </c>
      <c r="P184" t="e">
        <f>GRMSDetail!#REF!</f>
        <v>#REF!</v>
      </c>
      <c r="Q184" s="156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5">
      <c r="O185" t="e">
        <f t="shared" si="30"/>
        <v>#REF!</v>
      </c>
      <c r="P185" t="e">
        <f>GRMSDetail!#REF!</f>
        <v>#REF!</v>
      </c>
      <c r="Q185" s="156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5">
      <c r="O186" t="e">
        <f t="shared" si="30"/>
        <v>#REF!</v>
      </c>
      <c r="P186" t="e">
        <f>GRMSDetail!#REF!</f>
        <v>#REF!</v>
      </c>
      <c r="Q186" s="156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5">
      <c r="O187" t="e">
        <f t="shared" si="30"/>
        <v>#REF!</v>
      </c>
      <c r="P187" t="e">
        <f>GRMSDetail!#REF!</f>
        <v>#REF!</v>
      </c>
      <c r="Q187" s="156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5">
      <c r="O188" t="e">
        <f t="shared" si="30"/>
        <v>#REF!</v>
      </c>
      <c r="P188" t="e">
        <f>GRMSDetail!#REF!</f>
        <v>#REF!</v>
      </c>
      <c r="Q188" s="156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5">
      <c r="O189" t="e">
        <f t="shared" si="30"/>
        <v>#REF!</v>
      </c>
      <c r="P189" t="e">
        <f>GRMSDetail!#REF!</f>
        <v>#REF!</v>
      </c>
      <c r="Q189" s="156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5">
      <c r="O190" t="e">
        <f t="shared" si="30"/>
        <v>#REF!</v>
      </c>
      <c r="P190" t="e">
        <f>GRMSDetail!#REF!</f>
        <v>#REF!</v>
      </c>
      <c r="Q190" s="156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5">
      <c r="O191" t="e">
        <f t="shared" si="30"/>
        <v>#REF!</v>
      </c>
      <c r="P191" t="e">
        <f>GRMSDetail!#REF!</f>
        <v>#REF!</v>
      </c>
      <c r="Q191" s="156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5">
      <c r="O192" t="e">
        <f t="shared" si="30"/>
        <v>#REF!</v>
      </c>
      <c r="P192" t="e">
        <f>GRMSDetail!#REF!</f>
        <v>#REF!</v>
      </c>
      <c r="Q192" s="156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5">
      <c r="O193" t="e">
        <f t="shared" ref="O193:O256" si="31">CONCATENATE(P193,Q193)</f>
        <v>#REF!</v>
      </c>
      <c r="P193" t="e">
        <f>GRMSDetail!#REF!</f>
        <v>#REF!</v>
      </c>
      <c r="Q193" s="156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5">
      <c r="O194" t="e">
        <f t="shared" si="31"/>
        <v>#REF!</v>
      </c>
      <c r="P194" t="e">
        <f>GRMSDetail!#REF!</f>
        <v>#REF!</v>
      </c>
      <c r="Q194" s="156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5">
      <c r="O195" t="e">
        <f t="shared" si="31"/>
        <v>#REF!</v>
      </c>
      <c r="P195" t="e">
        <f>GRMSDetail!#REF!</f>
        <v>#REF!</v>
      </c>
      <c r="Q195" s="156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5">
      <c r="O196" t="e">
        <f t="shared" si="31"/>
        <v>#REF!</v>
      </c>
      <c r="P196" t="e">
        <f>GRMSDetail!#REF!</f>
        <v>#REF!</v>
      </c>
      <c r="Q196" s="156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5">
      <c r="O197" t="e">
        <f t="shared" si="31"/>
        <v>#REF!</v>
      </c>
      <c r="P197" t="e">
        <f>GRMSDetail!#REF!</f>
        <v>#REF!</v>
      </c>
      <c r="Q197" s="156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5">
      <c r="O198" t="e">
        <f t="shared" si="31"/>
        <v>#REF!</v>
      </c>
      <c r="P198" t="e">
        <f>GRMSDetail!#REF!</f>
        <v>#REF!</v>
      </c>
      <c r="Q198" s="156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5">
      <c r="O199" t="e">
        <f t="shared" si="31"/>
        <v>#REF!</v>
      </c>
      <c r="P199" t="e">
        <f>GRMSDetail!#REF!</f>
        <v>#REF!</v>
      </c>
      <c r="Q199" s="156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5">
      <c r="O200" t="e">
        <f t="shared" si="31"/>
        <v>#REF!</v>
      </c>
      <c r="P200" t="e">
        <f>GRMSDetail!#REF!</f>
        <v>#REF!</v>
      </c>
      <c r="Q200" s="156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5">
      <c r="O201" t="e">
        <f t="shared" si="31"/>
        <v>#REF!</v>
      </c>
      <c r="P201" t="e">
        <f>GRMSDetail!#REF!</f>
        <v>#REF!</v>
      </c>
      <c r="Q201" s="156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5">
      <c r="O202" t="e">
        <f t="shared" si="31"/>
        <v>#REF!</v>
      </c>
      <c r="P202" t="e">
        <f>GRMSDetail!#REF!</f>
        <v>#REF!</v>
      </c>
      <c r="Q202" s="156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5">
      <c r="O203" t="e">
        <f t="shared" si="31"/>
        <v>#REF!</v>
      </c>
      <c r="P203" t="e">
        <f>GRMSDetail!#REF!</f>
        <v>#REF!</v>
      </c>
      <c r="Q203" s="156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5">
      <c r="O204" t="e">
        <f t="shared" si="31"/>
        <v>#REF!</v>
      </c>
      <c r="P204" t="e">
        <f>GRMSDetail!#REF!</f>
        <v>#REF!</v>
      </c>
      <c r="Q204" s="156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5">
      <c r="O205" t="e">
        <f t="shared" si="31"/>
        <v>#REF!</v>
      </c>
      <c r="P205" t="e">
        <f>GRMSDetail!#REF!</f>
        <v>#REF!</v>
      </c>
      <c r="Q205" s="156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5">
      <c r="O206" t="e">
        <f t="shared" si="31"/>
        <v>#REF!</v>
      </c>
      <c r="P206" t="e">
        <f>GRMSDetail!#REF!</f>
        <v>#REF!</v>
      </c>
      <c r="Q206" s="156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5">
      <c r="O207" t="e">
        <f t="shared" si="31"/>
        <v>#REF!</v>
      </c>
      <c r="P207" t="e">
        <f>GRMSDetail!#REF!</f>
        <v>#REF!</v>
      </c>
      <c r="Q207" s="156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5">
      <c r="O208" t="e">
        <f t="shared" si="31"/>
        <v>#REF!</v>
      </c>
      <c r="P208" t="e">
        <f>GRMSDetail!#REF!</f>
        <v>#REF!</v>
      </c>
      <c r="Q208" s="156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5">
      <c r="O209" t="e">
        <f t="shared" si="31"/>
        <v>#REF!</v>
      </c>
      <c r="P209" t="e">
        <f>GRMSDetail!#REF!</f>
        <v>#REF!</v>
      </c>
      <c r="Q209" s="156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5">
      <c r="O210" t="e">
        <f t="shared" si="31"/>
        <v>#REF!</v>
      </c>
      <c r="P210" t="e">
        <f>GRMSDetail!#REF!</f>
        <v>#REF!</v>
      </c>
      <c r="Q210" s="156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5">
      <c r="O211" t="e">
        <f t="shared" si="31"/>
        <v>#REF!</v>
      </c>
      <c r="P211" t="e">
        <f>GRMSDetail!#REF!</f>
        <v>#REF!</v>
      </c>
      <c r="Q211" s="156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5">
      <c r="O212" t="e">
        <f t="shared" si="31"/>
        <v>#REF!</v>
      </c>
      <c r="P212" t="e">
        <f>GRMSDetail!#REF!</f>
        <v>#REF!</v>
      </c>
      <c r="Q212" s="156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5">
      <c r="O213" t="e">
        <f t="shared" si="31"/>
        <v>#REF!</v>
      </c>
      <c r="P213" t="e">
        <f>GRMSDetail!#REF!</f>
        <v>#REF!</v>
      </c>
      <c r="Q213" s="156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5">
      <c r="O214" t="e">
        <f t="shared" si="31"/>
        <v>#REF!</v>
      </c>
      <c r="P214" t="e">
        <f>GRMSDetail!#REF!</f>
        <v>#REF!</v>
      </c>
      <c r="Q214" s="156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5">
      <c r="O215" t="e">
        <f t="shared" si="31"/>
        <v>#REF!</v>
      </c>
      <c r="P215" t="e">
        <f>GRMSDetail!#REF!</f>
        <v>#REF!</v>
      </c>
      <c r="Q215" s="156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5">
      <c r="O216" t="e">
        <f t="shared" si="31"/>
        <v>#REF!</v>
      </c>
      <c r="P216" t="e">
        <f>GRMSDetail!#REF!</f>
        <v>#REF!</v>
      </c>
      <c r="Q216" s="156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5">
      <c r="O217" t="e">
        <f t="shared" si="31"/>
        <v>#REF!</v>
      </c>
      <c r="P217" t="e">
        <f>GRMSDetail!#REF!</f>
        <v>#REF!</v>
      </c>
      <c r="Q217" s="156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5">
      <c r="O218" t="e">
        <f t="shared" si="31"/>
        <v>#REF!</v>
      </c>
      <c r="P218" t="e">
        <f>GRMSDetail!#REF!</f>
        <v>#REF!</v>
      </c>
      <c r="Q218" s="156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5">
      <c r="O219" t="e">
        <f t="shared" si="31"/>
        <v>#REF!</v>
      </c>
      <c r="P219" t="e">
        <f>GRMSDetail!#REF!</f>
        <v>#REF!</v>
      </c>
      <c r="Q219" s="156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5">
      <c r="O220" t="e">
        <f t="shared" si="31"/>
        <v>#REF!</v>
      </c>
      <c r="P220" t="e">
        <f>GRMSDetail!#REF!</f>
        <v>#REF!</v>
      </c>
      <c r="Q220" s="156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5">
      <c r="O221" t="e">
        <f t="shared" si="31"/>
        <v>#REF!</v>
      </c>
      <c r="P221" t="e">
        <f>GRMSDetail!#REF!</f>
        <v>#REF!</v>
      </c>
      <c r="Q221" s="156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5">
      <c r="O222" t="e">
        <f t="shared" si="31"/>
        <v>#REF!</v>
      </c>
      <c r="P222" t="e">
        <f>GRMSDetail!#REF!</f>
        <v>#REF!</v>
      </c>
      <c r="Q222" s="156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5">
      <c r="O223" t="e">
        <f t="shared" si="31"/>
        <v>#REF!</v>
      </c>
      <c r="P223" t="e">
        <f>GRMSDetail!#REF!</f>
        <v>#REF!</v>
      </c>
      <c r="Q223" s="156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5">
      <c r="O224" t="e">
        <f t="shared" si="31"/>
        <v>#REF!</v>
      </c>
      <c r="P224" t="e">
        <f>GRMSDetail!#REF!</f>
        <v>#REF!</v>
      </c>
      <c r="Q224" s="156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5">
      <c r="O225" t="e">
        <f t="shared" si="31"/>
        <v>#REF!</v>
      </c>
      <c r="P225" t="e">
        <f>GRMSDetail!#REF!</f>
        <v>#REF!</v>
      </c>
      <c r="Q225" s="156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5">
      <c r="O226" t="e">
        <f t="shared" si="31"/>
        <v>#REF!</v>
      </c>
      <c r="P226" t="e">
        <f>GRMSDetail!#REF!</f>
        <v>#REF!</v>
      </c>
      <c r="Q226" s="156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5">
      <c r="O227" t="e">
        <f t="shared" si="31"/>
        <v>#REF!</v>
      </c>
      <c r="P227" t="e">
        <f>GRMSDetail!#REF!</f>
        <v>#REF!</v>
      </c>
      <c r="Q227" s="156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5">
      <c r="O228" t="e">
        <f t="shared" si="31"/>
        <v>#REF!</v>
      </c>
      <c r="P228" t="e">
        <f>GRMSDetail!#REF!</f>
        <v>#REF!</v>
      </c>
      <c r="Q228" s="156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5">
      <c r="O229" t="e">
        <f t="shared" si="31"/>
        <v>#REF!</v>
      </c>
      <c r="P229" t="e">
        <f>GRMSDetail!#REF!</f>
        <v>#REF!</v>
      </c>
      <c r="Q229" s="156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5">
      <c r="O230" t="e">
        <f t="shared" si="31"/>
        <v>#REF!</v>
      </c>
      <c r="P230" t="e">
        <f>GRMSDetail!#REF!</f>
        <v>#REF!</v>
      </c>
      <c r="Q230" s="156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5">
      <c r="O231" t="e">
        <f t="shared" si="31"/>
        <v>#REF!</v>
      </c>
      <c r="P231" t="e">
        <f>GRMSDetail!#REF!</f>
        <v>#REF!</v>
      </c>
      <c r="Q231" s="156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5">
      <c r="O232" t="e">
        <f t="shared" si="31"/>
        <v>#REF!</v>
      </c>
      <c r="P232" t="e">
        <f>GRMSDetail!#REF!</f>
        <v>#REF!</v>
      </c>
      <c r="Q232" s="156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5">
      <c r="O233" t="e">
        <f t="shared" si="31"/>
        <v>#REF!</v>
      </c>
      <c r="P233" t="e">
        <f>GRMSDetail!#REF!</f>
        <v>#REF!</v>
      </c>
      <c r="Q233" s="156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5">
      <c r="O234" t="e">
        <f t="shared" si="31"/>
        <v>#REF!</v>
      </c>
      <c r="P234" t="e">
        <f>GRMSDetail!#REF!</f>
        <v>#REF!</v>
      </c>
      <c r="Q234" s="156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5">
      <c r="O235" t="e">
        <f t="shared" si="31"/>
        <v>#REF!</v>
      </c>
      <c r="P235" t="e">
        <f>GRMSDetail!#REF!</f>
        <v>#REF!</v>
      </c>
      <c r="Q235" s="156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5">
      <c r="O236" t="e">
        <f t="shared" si="31"/>
        <v>#REF!</v>
      </c>
      <c r="P236" t="e">
        <f>GRMSDetail!#REF!</f>
        <v>#REF!</v>
      </c>
      <c r="Q236" s="156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5">
      <c r="O237" t="e">
        <f t="shared" si="31"/>
        <v>#REF!</v>
      </c>
      <c r="P237" t="e">
        <f>GRMSDetail!#REF!</f>
        <v>#REF!</v>
      </c>
      <c r="Q237" s="156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5">
      <c r="O238" t="e">
        <f t="shared" si="31"/>
        <v>#REF!</v>
      </c>
      <c r="P238" t="e">
        <f>GRMSDetail!#REF!</f>
        <v>#REF!</v>
      </c>
      <c r="Q238" s="156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5">
      <c r="O239" t="e">
        <f t="shared" si="31"/>
        <v>#REF!</v>
      </c>
      <c r="P239" t="e">
        <f>GRMSDetail!#REF!</f>
        <v>#REF!</v>
      </c>
      <c r="Q239" s="156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5">
      <c r="O240" t="e">
        <f t="shared" si="31"/>
        <v>#REF!</v>
      </c>
      <c r="P240" t="e">
        <f>GRMSDetail!#REF!</f>
        <v>#REF!</v>
      </c>
      <c r="Q240" s="156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5">
      <c r="O241" t="e">
        <f t="shared" si="31"/>
        <v>#REF!</v>
      </c>
      <c r="P241" t="e">
        <f>GRMSDetail!#REF!</f>
        <v>#REF!</v>
      </c>
      <c r="Q241" s="156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5">
      <c r="O242" t="e">
        <f t="shared" si="31"/>
        <v>#REF!</v>
      </c>
      <c r="P242" t="e">
        <f>GRMSDetail!#REF!</f>
        <v>#REF!</v>
      </c>
      <c r="Q242" s="156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5">
      <c r="O243" t="e">
        <f t="shared" si="31"/>
        <v>#REF!</v>
      </c>
      <c r="P243" t="e">
        <f>GRMSDetail!#REF!</f>
        <v>#REF!</v>
      </c>
      <c r="Q243" s="156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5">
      <c r="O244" t="e">
        <f t="shared" si="31"/>
        <v>#REF!</v>
      </c>
      <c r="P244" t="e">
        <f>GRMSDetail!#REF!</f>
        <v>#REF!</v>
      </c>
      <c r="Q244" s="156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5">
      <c r="O245" t="e">
        <f t="shared" si="31"/>
        <v>#REF!</v>
      </c>
      <c r="P245" t="e">
        <f>GRMSDetail!#REF!</f>
        <v>#REF!</v>
      </c>
      <c r="Q245" s="156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5">
      <c r="O246" t="e">
        <f t="shared" si="31"/>
        <v>#REF!</v>
      </c>
      <c r="P246" t="e">
        <f>GRMSDetail!#REF!</f>
        <v>#REF!</v>
      </c>
      <c r="Q246" s="156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5">
      <c r="O247" t="e">
        <f t="shared" si="31"/>
        <v>#REF!</v>
      </c>
      <c r="P247" t="e">
        <f>GRMSDetail!#REF!</f>
        <v>#REF!</v>
      </c>
      <c r="Q247" s="156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5">
      <c r="O248" t="e">
        <f t="shared" si="31"/>
        <v>#REF!</v>
      </c>
      <c r="P248" t="e">
        <f>GRMSDetail!#REF!</f>
        <v>#REF!</v>
      </c>
      <c r="Q248" s="156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5">
      <c r="O249" t="e">
        <f t="shared" si="31"/>
        <v>#REF!</v>
      </c>
      <c r="P249" t="e">
        <f>GRMSDetail!#REF!</f>
        <v>#REF!</v>
      </c>
      <c r="Q249" s="156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5">
      <c r="O250" t="e">
        <f t="shared" si="31"/>
        <v>#REF!</v>
      </c>
      <c r="P250" t="e">
        <f>GRMSDetail!#REF!</f>
        <v>#REF!</v>
      </c>
      <c r="Q250" s="156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5">
      <c r="O251" t="e">
        <f t="shared" si="31"/>
        <v>#REF!</v>
      </c>
      <c r="P251" t="e">
        <f>GRMSDetail!#REF!</f>
        <v>#REF!</v>
      </c>
      <c r="Q251" s="156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5">
      <c r="O252" t="e">
        <f t="shared" si="31"/>
        <v>#REF!</v>
      </c>
      <c r="P252" t="e">
        <f>GRMSDetail!#REF!</f>
        <v>#REF!</v>
      </c>
      <c r="Q252" s="156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5">
      <c r="O253" t="e">
        <f t="shared" si="31"/>
        <v>#REF!</v>
      </c>
      <c r="P253" t="e">
        <f>GRMSDetail!#REF!</f>
        <v>#REF!</v>
      </c>
      <c r="Q253" s="156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5">
      <c r="O254" t="e">
        <f t="shared" si="31"/>
        <v>#REF!</v>
      </c>
      <c r="P254" t="e">
        <f>GRMSDetail!#REF!</f>
        <v>#REF!</v>
      </c>
      <c r="Q254" s="156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5">
      <c r="O255" t="e">
        <f t="shared" si="31"/>
        <v>#REF!</v>
      </c>
      <c r="P255" t="e">
        <f>GRMSDetail!#REF!</f>
        <v>#REF!</v>
      </c>
      <c r="Q255" s="156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5">
      <c r="O256" t="e">
        <f t="shared" si="31"/>
        <v>#REF!</v>
      </c>
      <c r="P256" t="e">
        <f>GRMSDetail!#REF!</f>
        <v>#REF!</v>
      </c>
      <c r="Q256" s="156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5">
      <c r="O257" t="e">
        <f t="shared" ref="O257:O320" si="32">CONCATENATE(P257,Q257)</f>
        <v>#REF!</v>
      </c>
      <c r="P257" t="e">
        <f>GRMSDetail!#REF!</f>
        <v>#REF!</v>
      </c>
      <c r="Q257" s="156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5">
      <c r="O258" t="e">
        <f t="shared" si="32"/>
        <v>#REF!</v>
      </c>
      <c r="P258" t="e">
        <f>GRMSDetail!#REF!</f>
        <v>#REF!</v>
      </c>
      <c r="Q258" s="156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5">
      <c r="O259" t="e">
        <f t="shared" si="32"/>
        <v>#REF!</v>
      </c>
      <c r="P259" t="e">
        <f>GRMSDetail!#REF!</f>
        <v>#REF!</v>
      </c>
      <c r="Q259" s="156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5">
      <c r="O260" t="e">
        <f t="shared" si="32"/>
        <v>#REF!</v>
      </c>
      <c r="P260" t="e">
        <f>GRMSDetail!#REF!</f>
        <v>#REF!</v>
      </c>
      <c r="Q260" s="156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5">
      <c r="O261" t="e">
        <f t="shared" si="32"/>
        <v>#REF!</v>
      </c>
      <c r="P261" t="e">
        <f>GRMSDetail!#REF!</f>
        <v>#REF!</v>
      </c>
      <c r="Q261" s="156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5">
      <c r="O262" t="e">
        <f t="shared" si="32"/>
        <v>#REF!</v>
      </c>
      <c r="P262" t="e">
        <f>GRMSDetail!#REF!</f>
        <v>#REF!</v>
      </c>
      <c r="Q262" s="156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5">
      <c r="O263" t="e">
        <f t="shared" si="32"/>
        <v>#REF!</v>
      </c>
      <c r="P263" t="e">
        <f>GRMSDetail!#REF!</f>
        <v>#REF!</v>
      </c>
      <c r="Q263" s="156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5">
      <c r="O264" t="e">
        <f t="shared" si="32"/>
        <v>#REF!</v>
      </c>
      <c r="P264" t="e">
        <f>GRMSDetail!#REF!</f>
        <v>#REF!</v>
      </c>
      <c r="Q264" s="156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5">
      <c r="O265" t="e">
        <f t="shared" si="32"/>
        <v>#REF!</v>
      </c>
      <c r="P265" t="e">
        <f>GRMSDetail!#REF!</f>
        <v>#REF!</v>
      </c>
      <c r="Q265" s="156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5">
      <c r="O266" t="e">
        <f t="shared" si="32"/>
        <v>#REF!</v>
      </c>
      <c r="P266" t="e">
        <f>GRMSDetail!#REF!</f>
        <v>#REF!</v>
      </c>
      <c r="Q266" s="156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5">
      <c r="O267" t="e">
        <f t="shared" si="32"/>
        <v>#REF!</v>
      </c>
      <c r="P267" t="e">
        <f>GRMSDetail!#REF!</f>
        <v>#REF!</v>
      </c>
      <c r="Q267" s="156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5">
      <c r="O268" t="e">
        <f t="shared" si="32"/>
        <v>#REF!</v>
      </c>
      <c r="P268" t="e">
        <f>GRMSDetail!#REF!</f>
        <v>#REF!</v>
      </c>
      <c r="Q268" s="156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5">
      <c r="O269" t="e">
        <f t="shared" si="32"/>
        <v>#REF!</v>
      </c>
      <c r="P269" t="e">
        <f>GRMSDetail!#REF!</f>
        <v>#REF!</v>
      </c>
      <c r="Q269" s="156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5">
      <c r="O270" t="e">
        <f t="shared" si="32"/>
        <v>#REF!</v>
      </c>
      <c r="P270" t="e">
        <f>GRMSDetail!#REF!</f>
        <v>#REF!</v>
      </c>
      <c r="Q270" s="156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5">
      <c r="O271" t="e">
        <f t="shared" si="32"/>
        <v>#REF!</v>
      </c>
      <c r="P271" t="e">
        <f>GRMSDetail!#REF!</f>
        <v>#REF!</v>
      </c>
      <c r="Q271" s="156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5">
      <c r="O272" t="e">
        <f t="shared" si="32"/>
        <v>#REF!</v>
      </c>
      <c r="P272" t="e">
        <f>GRMSDetail!#REF!</f>
        <v>#REF!</v>
      </c>
      <c r="Q272" s="156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5">
      <c r="O273" t="e">
        <f t="shared" si="32"/>
        <v>#REF!</v>
      </c>
      <c r="P273" t="e">
        <f>GRMSDetail!#REF!</f>
        <v>#REF!</v>
      </c>
      <c r="Q273" s="156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5">
      <c r="O274" t="e">
        <f t="shared" si="32"/>
        <v>#REF!</v>
      </c>
      <c r="P274" t="e">
        <f>GRMSDetail!#REF!</f>
        <v>#REF!</v>
      </c>
      <c r="Q274" s="156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5">
      <c r="O275" t="e">
        <f t="shared" si="32"/>
        <v>#REF!</v>
      </c>
      <c r="P275" t="e">
        <f>GRMSDetail!#REF!</f>
        <v>#REF!</v>
      </c>
      <c r="Q275" s="156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5">
      <c r="O276" t="e">
        <f t="shared" si="32"/>
        <v>#REF!</v>
      </c>
      <c r="P276" t="e">
        <f>GRMSDetail!#REF!</f>
        <v>#REF!</v>
      </c>
      <c r="Q276" s="156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5">
      <c r="O277" t="e">
        <f t="shared" si="32"/>
        <v>#REF!</v>
      </c>
      <c r="P277" t="e">
        <f>GRMSDetail!#REF!</f>
        <v>#REF!</v>
      </c>
      <c r="Q277" s="156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5">
      <c r="O278" t="e">
        <f t="shared" si="32"/>
        <v>#REF!</v>
      </c>
      <c r="P278" t="e">
        <f>GRMSDetail!#REF!</f>
        <v>#REF!</v>
      </c>
      <c r="Q278" s="156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5">
      <c r="O279" t="e">
        <f t="shared" si="32"/>
        <v>#REF!</v>
      </c>
      <c r="P279" t="e">
        <f>GRMSDetail!#REF!</f>
        <v>#REF!</v>
      </c>
      <c r="Q279" s="156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5">
      <c r="O280" t="e">
        <f t="shared" si="32"/>
        <v>#REF!</v>
      </c>
      <c r="P280" t="e">
        <f>GRMSDetail!#REF!</f>
        <v>#REF!</v>
      </c>
      <c r="Q280" s="156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5">
      <c r="O281" t="e">
        <f t="shared" si="32"/>
        <v>#REF!</v>
      </c>
      <c r="P281" t="e">
        <f>GRMSDetail!#REF!</f>
        <v>#REF!</v>
      </c>
      <c r="Q281" s="156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5">
      <c r="O282" t="e">
        <f t="shared" si="32"/>
        <v>#REF!</v>
      </c>
      <c r="P282" t="e">
        <f>GRMSDetail!#REF!</f>
        <v>#REF!</v>
      </c>
      <c r="Q282" s="156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5">
      <c r="O283" t="e">
        <f t="shared" si="32"/>
        <v>#REF!</v>
      </c>
      <c r="P283" t="e">
        <f>GRMSDetail!#REF!</f>
        <v>#REF!</v>
      </c>
      <c r="Q283" s="156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5">
      <c r="O284" t="e">
        <f t="shared" si="32"/>
        <v>#REF!</v>
      </c>
      <c r="P284" t="e">
        <f>GRMSDetail!#REF!</f>
        <v>#REF!</v>
      </c>
      <c r="Q284" s="156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5">
      <c r="O285" t="e">
        <f t="shared" si="32"/>
        <v>#REF!</v>
      </c>
      <c r="P285" t="e">
        <f>GRMSDetail!#REF!</f>
        <v>#REF!</v>
      </c>
      <c r="Q285" s="156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5">
      <c r="O286" t="e">
        <f t="shared" si="32"/>
        <v>#REF!</v>
      </c>
      <c r="P286" t="e">
        <f>GRMSDetail!#REF!</f>
        <v>#REF!</v>
      </c>
      <c r="Q286" s="156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5">
      <c r="O287" t="e">
        <f t="shared" si="32"/>
        <v>#REF!</v>
      </c>
      <c r="P287" t="e">
        <f>GRMSDetail!#REF!</f>
        <v>#REF!</v>
      </c>
      <c r="Q287" s="156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5">
      <c r="O288" t="e">
        <f t="shared" si="32"/>
        <v>#REF!</v>
      </c>
      <c r="P288" t="e">
        <f>GRMSDetail!#REF!</f>
        <v>#REF!</v>
      </c>
      <c r="Q288" s="156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5">
      <c r="O289" t="e">
        <f t="shared" si="32"/>
        <v>#REF!</v>
      </c>
      <c r="P289" t="e">
        <f>GRMSDetail!#REF!</f>
        <v>#REF!</v>
      </c>
      <c r="Q289" s="156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5">
      <c r="O290" t="e">
        <f t="shared" si="32"/>
        <v>#REF!</v>
      </c>
      <c r="P290" t="e">
        <f>GRMSDetail!#REF!</f>
        <v>#REF!</v>
      </c>
      <c r="Q290" s="156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5">
      <c r="O291" t="e">
        <f t="shared" si="32"/>
        <v>#REF!</v>
      </c>
      <c r="P291" t="e">
        <f>GRMSDetail!#REF!</f>
        <v>#REF!</v>
      </c>
      <c r="Q291" s="156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5">
      <c r="O292" t="e">
        <f t="shared" si="32"/>
        <v>#REF!</v>
      </c>
      <c r="P292" t="e">
        <f>GRMSDetail!#REF!</f>
        <v>#REF!</v>
      </c>
      <c r="Q292" s="156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5">
      <c r="O293" t="e">
        <f t="shared" si="32"/>
        <v>#REF!</v>
      </c>
      <c r="P293" t="e">
        <f>GRMSDetail!#REF!</f>
        <v>#REF!</v>
      </c>
      <c r="Q293" s="156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5">
      <c r="O294" t="e">
        <f t="shared" si="32"/>
        <v>#REF!</v>
      </c>
      <c r="P294" t="e">
        <f>GRMSDetail!#REF!</f>
        <v>#REF!</v>
      </c>
      <c r="Q294" s="156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5">
      <c r="O295" t="e">
        <f t="shared" si="32"/>
        <v>#REF!</v>
      </c>
      <c r="P295" t="e">
        <f>GRMSDetail!#REF!</f>
        <v>#REF!</v>
      </c>
      <c r="Q295" s="156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5">
      <c r="O296" t="e">
        <f t="shared" si="32"/>
        <v>#REF!</v>
      </c>
      <c r="P296" t="e">
        <f>GRMSDetail!#REF!</f>
        <v>#REF!</v>
      </c>
      <c r="Q296" s="156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5">
      <c r="O297" t="e">
        <f t="shared" si="32"/>
        <v>#REF!</v>
      </c>
      <c r="P297" t="e">
        <f>GRMSDetail!#REF!</f>
        <v>#REF!</v>
      </c>
      <c r="Q297" s="156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5">
      <c r="O298" t="e">
        <f t="shared" si="32"/>
        <v>#REF!</v>
      </c>
      <c r="P298" t="e">
        <f>GRMSDetail!#REF!</f>
        <v>#REF!</v>
      </c>
      <c r="Q298" s="156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5">
      <c r="O299" t="e">
        <f t="shared" si="32"/>
        <v>#REF!</v>
      </c>
      <c r="P299" t="e">
        <f>GRMSDetail!#REF!</f>
        <v>#REF!</v>
      </c>
      <c r="Q299" s="156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5">
      <c r="O300" t="e">
        <f t="shared" si="32"/>
        <v>#REF!</v>
      </c>
      <c r="P300" t="e">
        <f>GRMSDetail!#REF!</f>
        <v>#REF!</v>
      </c>
      <c r="Q300" s="156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5">
      <c r="O301" t="e">
        <f t="shared" si="32"/>
        <v>#REF!</v>
      </c>
      <c r="P301" t="e">
        <f>GRMSDetail!#REF!</f>
        <v>#REF!</v>
      </c>
      <c r="Q301" s="156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5">
      <c r="O302" t="e">
        <f t="shared" si="32"/>
        <v>#REF!</v>
      </c>
      <c r="P302" t="e">
        <f>GRMSDetail!#REF!</f>
        <v>#REF!</v>
      </c>
      <c r="Q302" s="156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5">
      <c r="O303" t="e">
        <f t="shared" si="32"/>
        <v>#REF!</v>
      </c>
      <c r="P303" t="e">
        <f>GRMSDetail!#REF!</f>
        <v>#REF!</v>
      </c>
      <c r="Q303" s="156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5">
      <c r="O304" t="e">
        <f t="shared" si="32"/>
        <v>#REF!</v>
      </c>
      <c r="P304" t="e">
        <f>GRMSDetail!#REF!</f>
        <v>#REF!</v>
      </c>
      <c r="Q304" s="156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5">
      <c r="O305" t="e">
        <f t="shared" si="32"/>
        <v>#REF!</v>
      </c>
      <c r="P305" t="e">
        <f>GRMSDetail!#REF!</f>
        <v>#REF!</v>
      </c>
      <c r="Q305" s="156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5">
      <c r="O306" t="e">
        <f t="shared" si="32"/>
        <v>#REF!</v>
      </c>
      <c r="P306" t="e">
        <f>GRMSDetail!#REF!</f>
        <v>#REF!</v>
      </c>
      <c r="Q306" s="156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5">
      <c r="O307" t="e">
        <f t="shared" si="32"/>
        <v>#REF!</v>
      </c>
      <c r="P307" t="e">
        <f>GRMSDetail!#REF!</f>
        <v>#REF!</v>
      </c>
      <c r="Q307" s="156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5">
      <c r="O308" t="e">
        <f t="shared" si="32"/>
        <v>#REF!</v>
      </c>
      <c r="P308" t="e">
        <f>GRMSDetail!#REF!</f>
        <v>#REF!</v>
      </c>
      <c r="Q308" s="156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5">
      <c r="O309" t="e">
        <f t="shared" si="32"/>
        <v>#REF!</v>
      </c>
      <c r="P309" t="e">
        <f>GRMSDetail!#REF!</f>
        <v>#REF!</v>
      </c>
      <c r="Q309" s="156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5">
      <c r="O310" t="e">
        <f t="shared" si="32"/>
        <v>#REF!</v>
      </c>
      <c r="P310" t="e">
        <f>GRMSDetail!#REF!</f>
        <v>#REF!</v>
      </c>
      <c r="Q310" s="156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5">
      <c r="O311" t="e">
        <f t="shared" si="32"/>
        <v>#REF!</v>
      </c>
      <c r="P311" t="e">
        <f>GRMSDetail!#REF!</f>
        <v>#REF!</v>
      </c>
      <c r="Q311" s="156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5">
      <c r="O312" t="e">
        <f t="shared" si="32"/>
        <v>#REF!</v>
      </c>
      <c r="P312" t="e">
        <f>GRMSDetail!#REF!</f>
        <v>#REF!</v>
      </c>
      <c r="Q312" s="156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5">
      <c r="O313" t="e">
        <f t="shared" si="32"/>
        <v>#REF!</v>
      </c>
      <c r="P313" t="e">
        <f>GRMSDetail!#REF!</f>
        <v>#REF!</v>
      </c>
      <c r="Q313" s="156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5">
      <c r="O314" t="e">
        <f t="shared" si="32"/>
        <v>#REF!</v>
      </c>
      <c r="P314" t="e">
        <f>GRMSDetail!#REF!</f>
        <v>#REF!</v>
      </c>
      <c r="Q314" s="156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5">
      <c r="O315" t="e">
        <f t="shared" si="32"/>
        <v>#REF!</v>
      </c>
      <c r="P315" t="e">
        <f>GRMSDetail!#REF!</f>
        <v>#REF!</v>
      </c>
      <c r="Q315" s="156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5">
      <c r="O316" t="e">
        <f t="shared" si="32"/>
        <v>#REF!</v>
      </c>
      <c r="P316" t="e">
        <f>GRMSDetail!#REF!</f>
        <v>#REF!</v>
      </c>
      <c r="Q316" s="156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5">
      <c r="O317" t="e">
        <f t="shared" si="32"/>
        <v>#REF!</v>
      </c>
      <c r="P317" t="e">
        <f>GRMSDetail!#REF!</f>
        <v>#REF!</v>
      </c>
      <c r="Q317" s="156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5">
      <c r="O318" t="e">
        <f t="shared" si="32"/>
        <v>#REF!</v>
      </c>
      <c r="P318" t="e">
        <f>GRMSDetail!#REF!</f>
        <v>#REF!</v>
      </c>
      <c r="Q318" s="156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5">
      <c r="O319" t="e">
        <f t="shared" si="32"/>
        <v>#REF!</v>
      </c>
      <c r="P319" t="e">
        <f>GRMSDetail!#REF!</f>
        <v>#REF!</v>
      </c>
      <c r="Q319" s="156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5">
      <c r="O320" t="e">
        <f t="shared" si="32"/>
        <v>#REF!</v>
      </c>
      <c r="P320" t="e">
        <f>GRMSDetail!#REF!</f>
        <v>#REF!</v>
      </c>
      <c r="Q320" s="156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5">
      <c r="O321" t="e">
        <f t="shared" ref="O321:O384" si="33">CONCATENATE(P321,Q321)</f>
        <v>#REF!</v>
      </c>
      <c r="P321" t="e">
        <f>GRMSDetail!#REF!</f>
        <v>#REF!</v>
      </c>
      <c r="Q321" s="156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5">
      <c r="O322" t="e">
        <f t="shared" si="33"/>
        <v>#REF!</v>
      </c>
      <c r="P322" t="e">
        <f>GRMSDetail!#REF!</f>
        <v>#REF!</v>
      </c>
      <c r="Q322" s="156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5">
      <c r="O323" t="e">
        <f t="shared" si="33"/>
        <v>#REF!</v>
      </c>
      <c r="P323" t="e">
        <f>GRMSDetail!#REF!</f>
        <v>#REF!</v>
      </c>
      <c r="Q323" s="156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5">
      <c r="O324" t="e">
        <f t="shared" si="33"/>
        <v>#REF!</v>
      </c>
      <c r="P324" t="e">
        <f>GRMSDetail!#REF!</f>
        <v>#REF!</v>
      </c>
      <c r="Q324" s="156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5">
      <c r="O325" t="e">
        <f t="shared" si="33"/>
        <v>#REF!</v>
      </c>
      <c r="P325" t="e">
        <f>GRMSDetail!#REF!</f>
        <v>#REF!</v>
      </c>
      <c r="Q325" s="156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5">
      <c r="O326" t="e">
        <f t="shared" si="33"/>
        <v>#REF!</v>
      </c>
      <c r="P326" t="e">
        <f>GRMSDetail!#REF!</f>
        <v>#REF!</v>
      </c>
      <c r="Q326" s="156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5">
      <c r="O327" t="e">
        <f t="shared" si="33"/>
        <v>#REF!</v>
      </c>
      <c r="P327" t="e">
        <f>GRMSDetail!#REF!</f>
        <v>#REF!</v>
      </c>
      <c r="Q327" s="156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5">
      <c r="O328" t="e">
        <f t="shared" si="33"/>
        <v>#REF!</v>
      </c>
      <c r="P328" t="e">
        <f>GRMSDetail!#REF!</f>
        <v>#REF!</v>
      </c>
      <c r="Q328" s="156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5">
      <c r="O329" t="e">
        <f t="shared" si="33"/>
        <v>#REF!</v>
      </c>
      <c r="P329" t="e">
        <f>GRMSDetail!#REF!</f>
        <v>#REF!</v>
      </c>
      <c r="Q329" s="156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5">
      <c r="O330" t="e">
        <f t="shared" si="33"/>
        <v>#REF!</v>
      </c>
      <c r="P330" t="e">
        <f>GRMSDetail!#REF!</f>
        <v>#REF!</v>
      </c>
      <c r="Q330" s="156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5">
      <c r="O331" t="e">
        <f t="shared" si="33"/>
        <v>#REF!</v>
      </c>
      <c r="P331" t="e">
        <f>GRMSDetail!#REF!</f>
        <v>#REF!</v>
      </c>
      <c r="Q331" s="156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5">
      <c r="O332" t="e">
        <f t="shared" si="33"/>
        <v>#REF!</v>
      </c>
      <c r="P332" t="e">
        <f>GRMSDetail!#REF!</f>
        <v>#REF!</v>
      </c>
      <c r="Q332" s="156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5">
      <c r="O333" t="e">
        <f t="shared" si="33"/>
        <v>#REF!</v>
      </c>
      <c r="P333" t="e">
        <f>GRMSDetail!#REF!</f>
        <v>#REF!</v>
      </c>
      <c r="Q333" s="156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5">
      <c r="O334" t="e">
        <f t="shared" si="33"/>
        <v>#REF!</v>
      </c>
      <c r="P334" t="e">
        <f>GRMSDetail!#REF!</f>
        <v>#REF!</v>
      </c>
      <c r="Q334" s="156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5">
      <c r="O335" t="e">
        <f t="shared" si="33"/>
        <v>#REF!</v>
      </c>
      <c r="P335" t="e">
        <f>GRMSDetail!#REF!</f>
        <v>#REF!</v>
      </c>
      <c r="Q335" s="156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5">
      <c r="O336" t="e">
        <f t="shared" si="33"/>
        <v>#REF!</v>
      </c>
      <c r="P336" t="e">
        <f>GRMSDetail!#REF!</f>
        <v>#REF!</v>
      </c>
      <c r="Q336" s="156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5">
      <c r="O337" t="e">
        <f t="shared" si="33"/>
        <v>#REF!</v>
      </c>
      <c r="P337" t="e">
        <f>GRMSDetail!#REF!</f>
        <v>#REF!</v>
      </c>
      <c r="Q337" s="156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5">
      <c r="O338" t="e">
        <f t="shared" si="33"/>
        <v>#REF!</v>
      </c>
      <c r="P338" t="e">
        <f>GRMSDetail!#REF!</f>
        <v>#REF!</v>
      </c>
      <c r="Q338" s="156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5">
      <c r="O339" t="e">
        <f t="shared" si="33"/>
        <v>#REF!</v>
      </c>
      <c r="P339" t="e">
        <f>GRMSDetail!#REF!</f>
        <v>#REF!</v>
      </c>
      <c r="Q339" s="156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5">
      <c r="O340" t="e">
        <f t="shared" si="33"/>
        <v>#REF!</v>
      </c>
      <c r="P340" t="e">
        <f>GRMSDetail!#REF!</f>
        <v>#REF!</v>
      </c>
      <c r="Q340" s="156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5">
      <c r="O341" t="e">
        <f t="shared" si="33"/>
        <v>#REF!</v>
      </c>
      <c r="P341" t="e">
        <f>GRMSDetail!#REF!</f>
        <v>#REF!</v>
      </c>
      <c r="Q341" s="156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5">
      <c r="O342" t="e">
        <f t="shared" si="33"/>
        <v>#REF!</v>
      </c>
      <c r="P342" t="e">
        <f>GRMSDetail!#REF!</f>
        <v>#REF!</v>
      </c>
      <c r="Q342" s="156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5">
      <c r="O343" t="e">
        <f t="shared" si="33"/>
        <v>#REF!</v>
      </c>
      <c r="P343" t="e">
        <f>GRMSDetail!#REF!</f>
        <v>#REF!</v>
      </c>
      <c r="Q343" s="156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5">
      <c r="O344" t="e">
        <f t="shared" si="33"/>
        <v>#REF!</v>
      </c>
      <c r="P344" t="e">
        <f>GRMSDetail!#REF!</f>
        <v>#REF!</v>
      </c>
      <c r="Q344" s="156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5">
      <c r="O345" t="e">
        <f t="shared" si="33"/>
        <v>#REF!</v>
      </c>
      <c r="P345" t="e">
        <f>GRMSDetail!#REF!</f>
        <v>#REF!</v>
      </c>
      <c r="Q345" s="156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5">
      <c r="O346" t="e">
        <f t="shared" si="33"/>
        <v>#REF!</v>
      </c>
      <c r="P346" t="e">
        <f>GRMSDetail!#REF!</f>
        <v>#REF!</v>
      </c>
      <c r="Q346" s="156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5">
      <c r="O347" t="e">
        <f t="shared" si="33"/>
        <v>#REF!</v>
      </c>
      <c r="P347" t="e">
        <f>GRMSDetail!#REF!</f>
        <v>#REF!</v>
      </c>
      <c r="Q347" s="156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5">
      <c r="O348" t="e">
        <f t="shared" si="33"/>
        <v>#REF!</v>
      </c>
      <c r="P348" t="e">
        <f>GRMSDetail!#REF!</f>
        <v>#REF!</v>
      </c>
      <c r="Q348" s="156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5">
      <c r="O349" t="e">
        <f t="shared" si="33"/>
        <v>#REF!</v>
      </c>
      <c r="P349" t="e">
        <f>GRMSDetail!#REF!</f>
        <v>#REF!</v>
      </c>
      <c r="Q349" s="156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5">
      <c r="O350" t="e">
        <f t="shared" si="33"/>
        <v>#REF!</v>
      </c>
      <c r="P350" t="e">
        <f>GRMSDetail!#REF!</f>
        <v>#REF!</v>
      </c>
      <c r="Q350" s="156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5">
      <c r="O351" t="e">
        <f t="shared" si="33"/>
        <v>#REF!</v>
      </c>
      <c r="P351" t="e">
        <f>GRMSDetail!#REF!</f>
        <v>#REF!</v>
      </c>
      <c r="Q351" s="156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5">
      <c r="O352" t="e">
        <f t="shared" si="33"/>
        <v>#REF!</v>
      </c>
      <c r="P352" t="e">
        <f>GRMSDetail!#REF!</f>
        <v>#REF!</v>
      </c>
      <c r="Q352" s="156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5">
      <c r="O353" t="e">
        <f t="shared" si="33"/>
        <v>#REF!</v>
      </c>
      <c r="P353" t="e">
        <f>GRMSDetail!#REF!</f>
        <v>#REF!</v>
      </c>
      <c r="Q353" s="156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5">
      <c r="O354" t="e">
        <f t="shared" si="33"/>
        <v>#REF!</v>
      </c>
      <c r="P354" t="e">
        <f>GRMSDetail!#REF!</f>
        <v>#REF!</v>
      </c>
      <c r="Q354" s="156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5">
      <c r="O355" t="e">
        <f t="shared" si="33"/>
        <v>#REF!</v>
      </c>
      <c r="P355" t="e">
        <f>GRMSDetail!#REF!</f>
        <v>#REF!</v>
      </c>
      <c r="Q355" s="156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5">
      <c r="O356" t="e">
        <f t="shared" si="33"/>
        <v>#REF!</v>
      </c>
      <c r="P356" t="e">
        <f>GRMSDetail!#REF!</f>
        <v>#REF!</v>
      </c>
      <c r="Q356" s="156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5">
      <c r="O357" t="e">
        <f t="shared" si="33"/>
        <v>#REF!</v>
      </c>
      <c r="P357" t="e">
        <f>GRMSDetail!#REF!</f>
        <v>#REF!</v>
      </c>
      <c r="Q357" s="156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5">
      <c r="O358" t="e">
        <f t="shared" si="33"/>
        <v>#REF!</v>
      </c>
      <c r="P358" t="e">
        <f>GRMSDetail!#REF!</f>
        <v>#REF!</v>
      </c>
      <c r="Q358" s="156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5">
      <c r="O359" t="e">
        <f t="shared" si="33"/>
        <v>#REF!</v>
      </c>
      <c r="P359" t="e">
        <f>GRMSDetail!#REF!</f>
        <v>#REF!</v>
      </c>
      <c r="Q359" s="156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5">
      <c r="O360" t="e">
        <f t="shared" si="33"/>
        <v>#REF!</v>
      </c>
      <c r="P360" t="e">
        <f>GRMSDetail!#REF!</f>
        <v>#REF!</v>
      </c>
      <c r="Q360" s="156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5">
      <c r="O361" t="e">
        <f t="shared" si="33"/>
        <v>#REF!</v>
      </c>
      <c r="P361" t="e">
        <f>GRMSDetail!#REF!</f>
        <v>#REF!</v>
      </c>
      <c r="Q361" s="156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5">
      <c r="O362" t="e">
        <f t="shared" si="33"/>
        <v>#REF!</v>
      </c>
      <c r="P362" t="e">
        <f>GRMSDetail!#REF!</f>
        <v>#REF!</v>
      </c>
      <c r="Q362" s="156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5">
      <c r="O363" t="e">
        <f t="shared" si="33"/>
        <v>#REF!</v>
      </c>
      <c r="P363" t="e">
        <f>GRMSDetail!#REF!</f>
        <v>#REF!</v>
      </c>
      <c r="Q363" s="156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5">
      <c r="O364" t="e">
        <f t="shared" si="33"/>
        <v>#REF!</v>
      </c>
      <c r="P364" t="e">
        <f>GRMSDetail!#REF!</f>
        <v>#REF!</v>
      </c>
      <c r="Q364" s="156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5">
      <c r="O365" t="e">
        <f t="shared" si="33"/>
        <v>#REF!</v>
      </c>
      <c r="P365" t="e">
        <f>GRMSDetail!#REF!</f>
        <v>#REF!</v>
      </c>
      <c r="Q365" s="156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5">
      <c r="O366" t="e">
        <f t="shared" si="33"/>
        <v>#REF!</v>
      </c>
      <c r="P366" t="e">
        <f>GRMSDetail!#REF!</f>
        <v>#REF!</v>
      </c>
      <c r="Q366" s="156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5">
      <c r="O367" t="e">
        <f t="shared" si="33"/>
        <v>#REF!</v>
      </c>
      <c r="P367" t="e">
        <f>GRMSDetail!#REF!</f>
        <v>#REF!</v>
      </c>
      <c r="Q367" s="156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5">
      <c r="O368" t="e">
        <f t="shared" si="33"/>
        <v>#REF!</v>
      </c>
      <c r="P368" t="e">
        <f>GRMSDetail!#REF!</f>
        <v>#REF!</v>
      </c>
      <c r="Q368" s="156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5">
      <c r="O369" t="e">
        <f t="shared" si="33"/>
        <v>#REF!</v>
      </c>
      <c r="P369" t="e">
        <f>GRMSDetail!#REF!</f>
        <v>#REF!</v>
      </c>
      <c r="Q369" s="156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5">
      <c r="O370" t="e">
        <f t="shared" si="33"/>
        <v>#REF!</v>
      </c>
      <c r="P370" t="e">
        <f>GRMSDetail!#REF!</f>
        <v>#REF!</v>
      </c>
      <c r="Q370" s="156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5">
      <c r="O371" t="e">
        <f t="shared" si="33"/>
        <v>#REF!</v>
      </c>
      <c r="P371" t="e">
        <f>GRMSDetail!#REF!</f>
        <v>#REF!</v>
      </c>
      <c r="Q371" s="156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5">
      <c r="O372" t="e">
        <f t="shared" si="33"/>
        <v>#REF!</v>
      </c>
      <c r="P372" t="e">
        <f>GRMSDetail!#REF!</f>
        <v>#REF!</v>
      </c>
      <c r="Q372" s="156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5">
      <c r="O373" t="e">
        <f t="shared" si="33"/>
        <v>#REF!</v>
      </c>
      <c r="P373" t="e">
        <f>GRMSDetail!#REF!</f>
        <v>#REF!</v>
      </c>
      <c r="Q373" s="156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5">
      <c r="O374" t="e">
        <f t="shared" si="33"/>
        <v>#REF!</v>
      </c>
      <c r="P374" t="e">
        <f>GRMSDetail!#REF!</f>
        <v>#REF!</v>
      </c>
      <c r="Q374" s="156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5">
      <c r="O375" t="e">
        <f t="shared" si="33"/>
        <v>#REF!</v>
      </c>
      <c r="P375" t="e">
        <f>GRMSDetail!#REF!</f>
        <v>#REF!</v>
      </c>
      <c r="Q375" s="156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5">
      <c r="O376" t="e">
        <f t="shared" si="33"/>
        <v>#REF!</v>
      </c>
      <c r="P376" t="e">
        <f>GRMSDetail!#REF!</f>
        <v>#REF!</v>
      </c>
      <c r="Q376" s="156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5">
      <c r="O377" t="e">
        <f t="shared" si="33"/>
        <v>#REF!</v>
      </c>
      <c r="P377" t="e">
        <f>GRMSDetail!#REF!</f>
        <v>#REF!</v>
      </c>
      <c r="Q377" s="156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5">
      <c r="O378" t="e">
        <f t="shared" si="33"/>
        <v>#REF!</v>
      </c>
      <c r="P378" t="e">
        <f>GRMSDetail!#REF!</f>
        <v>#REF!</v>
      </c>
      <c r="Q378" s="156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5">
      <c r="O379" t="e">
        <f t="shared" si="33"/>
        <v>#REF!</v>
      </c>
      <c r="P379" t="e">
        <f>GRMSDetail!#REF!</f>
        <v>#REF!</v>
      </c>
      <c r="Q379" s="156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5">
      <c r="O380" t="e">
        <f t="shared" si="33"/>
        <v>#REF!</v>
      </c>
      <c r="P380" t="e">
        <f>GRMSDetail!#REF!</f>
        <v>#REF!</v>
      </c>
      <c r="Q380" s="156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5">
      <c r="O381" t="e">
        <f t="shared" si="33"/>
        <v>#REF!</v>
      </c>
      <c r="P381" t="e">
        <f>GRMSDetail!#REF!</f>
        <v>#REF!</v>
      </c>
      <c r="Q381" s="156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5">
      <c r="O382" t="e">
        <f t="shared" si="33"/>
        <v>#REF!</v>
      </c>
      <c r="P382" t="e">
        <f>GRMSDetail!#REF!</f>
        <v>#REF!</v>
      </c>
      <c r="Q382" s="156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5">
      <c r="O383" t="e">
        <f t="shared" si="33"/>
        <v>#REF!</v>
      </c>
      <c r="P383" t="e">
        <f>GRMSDetail!#REF!</f>
        <v>#REF!</v>
      </c>
      <c r="Q383" s="156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5">
      <c r="O384" t="e">
        <f t="shared" si="33"/>
        <v>#REF!</v>
      </c>
      <c r="P384" t="e">
        <f>GRMSDetail!#REF!</f>
        <v>#REF!</v>
      </c>
      <c r="Q384" s="156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5">
      <c r="O385" t="e">
        <f t="shared" ref="O385:O448" si="34">CONCATENATE(P385,Q385)</f>
        <v>#REF!</v>
      </c>
      <c r="P385" t="e">
        <f>GRMSDetail!#REF!</f>
        <v>#REF!</v>
      </c>
      <c r="Q385" s="156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5">
      <c r="O386" t="e">
        <f t="shared" si="34"/>
        <v>#REF!</v>
      </c>
      <c r="P386" t="e">
        <f>GRMSDetail!#REF!</f>
        <v>#REF!</v>
      </c>
      <c r="Q386" s="156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5">
      <c r="O387" t="e">
        <f t="shared" si="34"/>
        <v>#REF!</v>
      </c>
      <c r="P387" t="e">
        <f>GRMSDetail!#REF!</f>
        <v>#REF!</v>
      </c>
      <c r="Q387" s="156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5">
      <c r="O388" t="e">
        <f t="shared" si="34"/>
        <v>#REF!</v>
      </c>
      <c r="P388" t="e">
        <f>GRMSDetail!#REF!</f>
        <v>#REF!</v>
      </c>
      <c r="Q388" s="156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5">
      <c r="O389" t="e">
        <f t="shared" si="34"/>
        <v>#REF!</v>
      </c>
      <c r="P389" t="e">
        <f>GRMSDetail!#REF!</f>
        <v>#REF!</v>
      </c>
      <c r="Q389" s="156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5">
      <c r="O390" t="e">
        <f t="shared" si="34"/>
        <v>#REF!</v>
      </c>
      <c r="P390" t="e">
        <f>GRMSDetail!#REF!</f>
        <v>#REF!</v>
      </c>
      <c r="Q390" s="156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5">
      <c r="O391" t="e">
        <f t="shared" si="34"/>
        <v>#REF!</v>
      </c>
      <c r="P391" t="e">
        <f>GRMSDetail!#REF!</f>
        <v>#REF!</v>
      </c>
      <c r="Q391" s="156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5">
      <c r="O392" t="e">
        <f t="shared" si="34"/>
        <v>#REF!</v>
      </c>
      <c r="P392" t="e">
        <f>GRMSDetail!#REF!</f>
        <v>#REF!</v>
      </c>
      <c r="Q392" s="156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5">
      <c r="O393" t="e">
        <f t="shared" si="34"/>
        <v>#REF!</v>
      </c>
      <c r="P393" t="e">
        <f>GRMSDetail!#REF!</f>
        <v>#REF!</v>
      </c>
      <c r="Q393" s="156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5">
      <c r="O394" t="e">
        <f t="shared" si="34"/>
        <v>#REF!</v>
      </c>
      <c r="P394" t="e">
        <f>GRMSDetail!#REF!</f>
        <v>#REF!</v>
      </c>
      <c r="Q394" s="156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5">
      <c r="O395" t="e">
        <f t="shared" si="34"/>
        <v>#REF!</v>
      </c>
      <c r="P395" t="e">
        <f>GRMSDetail!#REF!</f>
        <v>#REF!</v>
      </c>
      <c r="Q395" s="156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5">
      <c r="O396" t="e">
        <f t="shared" si="34"/>
        <v>#REF!</v>
      </c>
      <c r="P396" t="e">
        <f>GRMSDetail!#REF!</f>
        <v>#REF!</v>
      </c>
      <c r="Q396" s="156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5">
      <c r="O397" t="e">
        <f t="shared" si="34"/>
        <v>#REF!</v>
      </c>
      <c r="P397" t="e">
        <f>GRMSDetail!#REF!</f>
        <v>#REF!</v>
      </c>
      <c r="Q397" s="156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5">
      <c r="O398" t="e">
        <f t="shared" si="34"/>
        <v>#REF!</v>
      </c>
      <c r="P398" t="e">
        <f>GRMSDetail!#REF!</f>
        <v>#REF!</v>
      </c>
      <c r="Q398" s="156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5">
      <c r="O399" t="e">
        <f t="shared" si="34"/>
        <v>#REF!</v>
      </c>
      <c r="P399" t="e">
        <f>GRMSDetail!#REF!</f>
        <v>#REF!</v>
      </c>
      <c r="Q399" s="156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5">
      <c r="O400" t="e">
        <f t="shared" si="34"/>
        <v>#REF!</v>
      </c>
      <c r="P400" t="e">
        <f>GRMSDetail!#REF!</f>
        <v>#REF!</v>
      </c>
      <c r="Q400" s="156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5">
      <c r="O401" t="e">
        <f t="shared" si="34"/>
        <v>#REF!</v>
      </c>
      <c r="P401" t="e">
        <f>GRMSDetail!#REF!</f>
        <v>#REF!</v>
      </c>
      <c r="Q401" s="156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5">
      <c r="O402" t="e">
        <f t="shared" si="34"/>
        <v>#REF!</v>
      </c>
      <c r="P402" t="e">
        <f>GRMSDetail!#REF!</f>
        <v>#REF!</v>
      </c>
      <c r="Q402" s="156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5">
      <c r="O403" t="e">
        <f t="shared" si="34"/>
        <v>#REF!</v>
      </c>
      <c r="P403" t="e">
        <f>GRMSDetail!#REF!</f>
        <v>#REF!</v>
      </c>
      <c r="Q403" s="156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5">
      <c r="O404" t="e">
        <f t="shared" si="34"/>
        <v>#REF!</v>
      </c>
      <c r="P404" t="e">
        <f>GRMSDetail!#REF!</f>
        <v>#REF!</v>
      </c>
      <c r="Q404" s="156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5">
      <c r="O405" t="e">
        <f t="shared" si="34"/>
        <v>#REF!</v>
      </c>
      <c r="P405" t="e">
        <f>GRMSDetail!#REF!</f>
        <v>#REF!</v>
      </c>
      <c r="Q405" s="156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5">
      <c r="O406" t="e">
        <f t="shared" si="34"/>
        <v>#REF!</v>
      </c>
      <c r="P406" t="e">
        <f>GRMSDetail!#REF!</f>
        <v>#REF!</v>
      </c>
      <c r="Q406" s="156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5">
      <c r="O407" t="e">
        <f t="shared" si="34"/>
        <v>#REF!</v>
      </c>
      <c r="P407" t="e">
        <f>GRMSDetail!#REF!</f>
        <v>#REF!</v>
      </c>
      <c r="Q407" s="156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5">
      <c r="O408" t="e">
        <f t="shared" si="34"/>
        <v>#REF!</v>
      </c>
      <c r="P408" t="e">
        <f>GRMSDetail!#REF!</f>
        <v>#REF!</v>
      </c>
      <c r="Q408" s="156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5">
      <c r="O409" t="e">
        <f t="shared" si="34"/>
        <v>#REF!</v>
      </c>
      <c r="P409" t="e">
        <f>GRMSDetail!#REF!</f>
        <v>#REF!</v>
      </c>
      <c r="Q409" s="156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5">
      <c r="O410" t="e">
        <f t="shared" si="34"/>
        <v>#REF!</v>
      </c>
      <c r="P410" t="e">
        <f>GRMSDetail!#REF!</f>
        <v>#REF!</v>
      </c>
      <c r="Q410" s="156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5">
      <c r="O411" t="e">
        <f t="shared" si="34"/>
        <v>#REF!</v>
      </c>
      <c r="P411" t="e">
        <f>GRMSDetail!#REF!</f>
        <v>#REF!</v>
      </c>
      <c r="Q411" s="156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5">
      <c r="O412" t="e">
        <f t="shared" si="34"/>
        <v>#REF!</v>
      </c>
      <c r="P412" t="e">
        <f>GRMSDetail!#REF!</f>
        <v>#REF!</v>
      </c>
      <c r="Q412" s="156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5">
      <c r="O413" t="e">
        <f t="shared" si="34"/>
        <v>#REF!</v>
      </c>
      <c r="P413" t="e">
        <f>GRMSDetail!#REF!</f>
        <v>#REF!</v>
      </c>
      <c r="Q413" s="156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5">
      <c r="O414" t="e">
        <f t="shared" si="34"/>
        <v>#REF!</v>
      </c>
      <c r="P414" t="e">
        <f>GRMSDetail!#REF!</f>
        <v>#REF!</v>
      </c>
      <c r="Q414" s="156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5">
      <c r="O415" t="e">
        <f t="shared" si="34"/>
        <v>#REF!</v>
      </c>
      <c r="P415" t="e">
        <f>GRMSDetail!#REF!</f>
        <v>#REF!</v>
      </c>
      <c r="Q415" s="156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5">
      <c r="O416" t="e">
        <f t="shared" si="34"/>
        <v>#REF!</v>
      </c>
      <c r="P416" t="e">
        <f>GRMSDetail!#REF!</f>
        <v>#REF!</v>
      </c>
      <c r="Q416" s="156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5">
      <c r="O417" t="e">
        <f t="shared" si="34"/>
        <v>#REF!</v>
      </c>
      <c r="P417" t="e">
        <f>GRMSDetail!#REF!</f>
        <v>#REF!</v>
      </c>
      <c r="Q417" s="156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5">
      <c r="O418" t="e">
        <f t="shared" si="34"/>
        <v>#REF!</v>
      </c>
      <c r="P418" t="e">
        <f>GRMSDetail!#REF!</f>
        <v>#REF!</v>
      </c>
      <c r="Q418" s="156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5">
      <c r="O419" t="e">
        <f t="shared" si="34"/>
        <v>#REF!</v>
      </c>
      <c r="P419" t="e">
        <f>GRMSDetail!#REF!</f>
        <v>#REF!</v>
      </c>
      <c r="Q419" s="156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5">
      <c r="O420" t="e">
        <f t="shared" si="34"/>
        <v>#REF!</v>
      </c>
      <c r="P420" t="e">
        <f>GRMSDetail!#REF!</f>
        <v>#REF!</v>
      </c>
      <c r="Q420" s="156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5">
      <c r="O421" t="e">
        <f t="shared" si="34"/>
        <v>#REF!</v>
      </c>
      <c r="P421" t="e">
        <f>GRMSDetail!#REF!</f>
        <v>#REF!</v>
      </c>
      <c r="Q421" s="156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5">
      <c r="O422" t="e">
        <f t="shared" si="34"/>
        <v>#REF!</v>
      </c>
      <c r="P422" t="e">
        <f>GRMSDetail!#REF!</f>
        <v>#REF!</v>
      </c>
      <c r="Q422" s="156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5">
      <c r="O423" t="e">
        <f t="shared" si="34"/>
        <v>#REF!</v>
      </c>
      <c r="P423" t="e">
        <f>GRMSDetail!#REF!</f>
        <v>#REF!</v>
      </c>
      <c r="Q423" s="156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5">
      <c r="O424" t="e">
        <f t="shared" si="34"/>
        <v>#REF!</v>
      </c>
      <c r="P424" t="e">
        <f>GRMSDetail!#REF!</f>
        <v>#REF!</v>
      </c>
      <c r="Q424" s="156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5">
      <c r="O425" t="e">
        <f t="shared" si="34"/>
        <v>#REF!</v>
      </c>
      <c r="P425" t="e">
        <f>GRMSDetail!#REF!</f>
        <v>#REF!</v>
      </c>
      <c r="Q425" s="156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5">
      <c r="O426" t="e">
        <f t="shared" si="34"/>
        <v>#REF!</v>
      </c>
      <c r="P426" t="e">
        <f>GRMSDetail!#REF!</f>
        <v>#REF!</v>
      </c>
      <c r="Q426" s="156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5">
      <c r="O427" t="e">
        <f t="shared" si="34"/>
        <v>#REF!</v>
      </c>
      <c r="P427" t="e">
        <f>GRMSDetail!#REF!</f>
        <v>#REF!</v>
      </c>
      <c r="Q427" s="156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5">
      <c r="O428" t="e">
        <f t="shared" si="34"/>
        <v>#REF!</v>
      </c>
      <c r="P428" t="e">
        <f>GRMSDetail!#REF!</f>
        <v>#REF!</v>
      </c>
      <c r="Q428" s="156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5">
      <c r="O429" t="e">
        <f t="shared" si="34"/>
        <v>#REF!</v>
      </c>
      <c r="P429" t="e">
        <f>GRMSDetail!#REF!</f>
        <v>#REF!</v>
      </c>
      <c r="Q429" s="156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5">
      <c r="O430" t="e">
        <f t="shared" si="34"/>
        <v>#REF!</v>
      </c>
      <c r="P430" t="e">
        <f>GRMSDetail!#REF!</f>
        <v>#REF!</v>
      </c>
      <c r="Q430" s="156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5">
      <c r="O431" t="e">
        <f t="shared" si="34"/>
        <v>#REF!</v>
      </c>
      <c r="P431" t="e">
        <f>GRMSDetail!#REF!</f>
        <v>#REF!</v>
      </c>
      <c r="Q431" s="156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5">
      <c r="O432" t="e">
        <f t="shared" si="34"/>
        <v>#REF!</v>
      </c>
      <c r="P432" t="e">
        <f>GRMSDetail!#REF!</f>
        <v>#REF!</v>
      </c>
      <c r="Q432" s="156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5">
      <c r="O433" t="e">
        <f t="shared" si="34"/>
        <v>#REF!</v>
      </c>
      <c r="P433" t="e">
        <f>GRMSDetail!#REF!</f>
        <v>#REF!</v>
      </c>
      <c r="Q433" s="156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5">
      <c r="O434" t="e">
        <f t="shared" si="34"/>
        <v>#REF!</v>
      </c>
      <c r="P434" t="e">
        <f>GRMSDetail!#REF!</f>
        <v>#REF!</v>
      </c>
      <c r="Q434" s="156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5">
      <c r="O435" t="e">
        <f t="shared" si="34"/>
        <v>#REF!</v>
      </c>
      <c r="P435" t="e">
        <f>GRMSDetail!#REF!</f>
        <v>#REF!</v>
      </c>
      <c r="Q435" s="156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5">
      <c r="O436" t="e">
        <f t="shared" si="34"/>
        <v>#REF!</v>
      </c>
      <c r="P436" t="e">
        <f>GRMSDetail!#REF!</f>
        <v>#REF!</v>
      </c>
      <c r="Q436" s="156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5">
      <c r="O437" t="e">
        <f t="shared" si="34"/>
        <v>#REF!</v>
      </c>
      <c r="P437" t="e">
        <f>GRMSDetail!#REF!</f>
        <v>#REF!</v>
      </c>
      <c r="Q437" s="156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5">
      <c r="O438" t="e">
        <f t="shared" si="34"/>
        <v>#REF!</v>
      </c>
      <c r="P438" t="e">
        <f>GRMSDetail!#REF!</f>
        <v>#REF!</v>
      </c>
      <c r="Q438" s="156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5">
      <c r="O439" t="e">
        <f t="shared" si="34"/>
        <v>#REF!</v>
      </c>
      <c r="P439" t="e">
        <f>GRMSDetail!#REF!</f>
        <v>#REF!</v>
      </c>
      <c r="Q439" s="156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5">
      <c r="O440" t="e">
        <f t="shared" si="34"/>
        <v>#REF!</v>
      </c>
      <c r="P440" t="e">
        <f>GRMSDetail!#REF!</f>
        <v>#REF!</v>
      </c>
      <c r="Q440" s="156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5">
      <c r="O441" t="e">
        <f t="shared" si="34"/>
        <v>#REF!</v>
      </c>
      <c r="P441" t="e">
        <f>GRMSDetail!#REF!</f>
        <v>#REF!</v>
      </c>
      <c r="Q441" s="156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5">
      <c r="O442" t="e">
        <f t="shared" si="34"/>
        <v>#REF!</v>
      </c>
      <c r="P442" t="e">
        <f>GRMSDetail!#REF!</f>
        <v>#REF!</v>
      </c>
      <c r="Q442" s="156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5">
      <c r="O443" t="e">
        <f t="shared" si="34"/>
        <v>#REF!</v>
      </c>
      <c r="P443" t="e">
        <f>GRMSDetail!#REF!</f>
        <v>#REF!</v>
      </c>
      <c r="Q443" s="156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5">
      <c r="O444" t="e">
        <f t="shared" si="34"/>
        <v>#REF!</v>
      </c>
      <c r="P444" t="e">
        <f>GRMSDetail!#REF!</f>
        <v>#REF!</v>
      </c>
      <c r="Q444" s="156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5">
      <c r="O445" t="e">
        <f t="shared" si="34"/>
        <v>#REF!</v>
      </c>
      <c r="P445" t="e">
        <f>GRMSDetail!#REF!</f>
        <v>#REF!</v>
      </c>
      <c r="Q445" s="156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5">
      <c r="O446" t="e">
        <f t="shared" si="34"/>
        <v>#REF!</v>
      </c>
      <c r="P446" t="e">
        <f>GRMSDetail!#REF!</f>
        <v>#REF!</v>
      </c>
      <c r="Q446" s="156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5">
      <c r="O447" t="e">
        <f t="shared" si="34"/>
        <v>#REF!</v>
      </c>
      <c r="P447" t="e">
        <f>GRMSDetail!#REF!</f>
        <v>#REF!</v>
      </c>
      <c r="Q447" s="156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5">
      <c r="O448" t="e">
        <f t="shared" si="34"/>
        <v>#REF!</v>
      </c>
      <c r="P448" t="e">
        <f>GRMSDetail!#REF!</f>
        <v>#REF!</v>
      </c>
      <c r="Q448" s="156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5">
      <c r="O449" t="e">
        <f t="shared" ref="O449:O512" si="35">CONCATENATE(P449,Q449)</f>
        <v>#REF!</v>
      </c>
      <c r="P449" t="e">
        <f>GRMSDetail!#REF!</f>
        <v>#REF!</v>
      </c>
      <c r="Q449" s="156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5">
      <c r="O450" t="e">
        <f t="shared" si="35"/>
        <v>#REF!</v>
      </c>
      <c r="P450" t="e">
        <f>GRMSDetail!#REF!</f>
        <v>#REF!</v>
      </c>
      <c r="Q450" s="156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5">
      <c r="O451" t="e">
        <f t="shared" si="35"/>
        <v>#REF!</v>
      </c>
      <c r="P451" t="e">
        <f>GRMSDetail!#REF!</f>
        <v>#REF!</v>
      </c>
      <c r="Q451" s="156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5">
      <c r="O452" t="e">
        <f t="shared" si="35"/>
        <v>#REF!</v>
      </c>
      <c r="P452" t="e">
        <f>GRMSDetail!#REF!</f>
        <v>#REF!</v>
      </c>
      <c r="Q452" s="156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5">
      <c r="O453" t="e">
        <f t="shared" si="35"/>
        <v>#REF!</v>
      </c>
      <c r="P453" t="e">
        <f>GRMSDetail!#REF!</f>
        <v>#REF!</v>
      </c>
      <c r="Q453" s="156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5">
      <c r="O454" t="e">
        <f t="shared" si="35"/>
        <v>#REF!</v>
      </c>
      <c r="P454" t="e">
        <f>GRMSDetail!#REF!</f>
        <v>#REF!</v>
      </c>
      <c r="Q454" s="156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5">
      <c r="O455" t="e">
        <f t="shared" si="35"/>
        <v>#REF!</v>
      </c>
      <c r="P455" t="e">
        <f>GRMSDetail!#REF!</f>
        <v>#REF!</v>
      </c>
      <c r="Q455" s="156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5">
      <c r="O456" t="e">
        <f t="shared" si="35"/>
        <v>#REF!</v>
      </c>
      <c r="P456" t="e">
        <f>GRMSDetail!#REF!</f>
        <v>#REF!</v>
      </c>
      <c r="Q456" s="156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5">
      <c r="O457" t="e">
        <f t="shared" si="35"/>
        <v>#REF!</v>
      </c>
      <c r="P457" t="e">
        <f>GRMSDetail!#REF!</f>
        <v>#REF!</v>
      </c>
      <c r="Q457" s="156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5">
      <c r="O458" t="e">
        <f t="shared" si="35"/>
        <v>#REF!</v>
      </c>
      <c r="P458" t="e">
        <f>GRMSDetail!#REF!</f>
        <v>#REF!</v>
      </c>
      <c r="Q458" s="156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5">
      <c r="O459" t="e">
        <f t="shared" si="35"/>
        <v>#REF!</v>
      </c>
      <c r="P459" t="e">
        <f>GRMSDetail!#REF!</f>
        <v>#REF!</v>
      </c>
      <c r="Q459" s="156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5">
      <c r="O460" t="e">
        <f t="shared" si="35"/>
        <v>#REF!</v>
      </c>
      <c r="P460" t="e">
        <f>GRMSDetail!#REF!</f>
        <v>#REF!</v>
      </c>
      <c r="Q460" s="156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5">
      <c r="O461" t="e">
        <f t="shared" si="35"/>
        <v>#REF!</v>
      </c>
      <c r="P461" t="e">
        <f>GRMSDetail!#REF!</f>
        <v>#REF!</v>
      </c>
      <c r="Q461" s="156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5">
      <c r="O462" t="e">
        <f t="shared" si="35"/>
        <v>#REF!</v>
      </c>
      <c r="P462" t="e">
        <f>GRMSDetail!#REF!</f>
        <v>#REF!</v>
      </c>
      <c r="Q462" s="156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5">
      <c r="O463" t="e">
        <f t="shared" si="35"/>
        <v>#REF!</v>
      </c>
      <c r="P463" t="e">
        <f>GRMSDetail!#REF!</f>
        <v>#REF!</v>
      </c>
      <c r="Q463" s="156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5">
      <c r="O464" t="e">
        <f t="shared" si="35"/>
        <v>#REF!</v>
      </c>
      <c r="P464" t="e">
        <f>GRMSDetail!#REF!</f>
        <v>#REF!</v>
      </c>
      <c r="Q464" s="156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5">
      <c r="O465" t="e">
        <f t="shared" si="35"/>
        <v>#REF!</v>
      </c>
      <c r="P465" t="e">
        <f>GRMSDetail!#REF!</f>
        <v>#REF!</v>
      </c>
      <c r="Q465" s="156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5">
      <c r="O466" t="e">
        <f t="shared" si="35"/>
        <v>#REF!</v>
      </c>
      <c r="P466" t="e">
        <f>GRMSDetail!#REF!</f>
        <v>#REF!</v>
      </c>
      <c r="Q466" s="156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5">
      <c r="O467" t="e">
        <f t="shared" si="35"/>
        <v>#REF!</v>
      </c>
      <c r="P467" t="e">
        <f>GRMSDetail!#REF!</f>
        <v>#REF!</v>
      </c>
      <c r="Q467" s="156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5">
      <c r="O468" t="e">
        <f t="shared" si="35"/>
        <v>#REF!</v>
      </c>
      <c r="P468" t="e">
        <f>GRMSDetail!#REF!</f>
        <v>#REF!</v>
      </c>
      <c r="Q468" s="156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5">
      <c r="O469" t="e">
        <f t="shared" si="35"/>
        <v>#REF!</v>
      </c>
      <c r="P469" t="e">
        <f>GRMSDetail!#REF!</f>
        <v>#REF!</v>
      </c>
      <c r="Q469" s="156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5">
      <c r="O470" t="e">
        <f t="shared" si="35"/>
        <v>#REF!</v>
      </c>
      <c r="P470" t="e">
        <f>GRMSDetail!#REF!</f>
        <v>#REF!</v>
      </c>
      <c r="Q470" s="156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5">
      <c r="O471" t="e">
        <f t="shared" si="35"/>
        <v>#REF!</v>
      </c>
      <c r="P471" t="e">
        <f>GRMSDetail!#REF!</f>
        <v>#REF!</v>
      </c>
      <c r="Q471" s="156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5">
      <c r="O472" t="e">
        <f t="shared" si="35"/>
        <v>#REF!</v>
      </c>
      <c r="P472" t="e">
        <f>GRMSDetail!#REF!</f>
        <v>#REF!</v>
      </c>
      <c r="Q472" s="156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5">
      <c r="O473" t="e">
        <f t="shared" si="35"/>
        <v>#REF!</v>
      </c>
      <c r="P473" t="e">
        <f>GRMSDetail!#REF!</f>
        <v>#REF!</v>
      </c>
      <c r="Q473" s="156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5">
      <c r="O474" t="e">
        <f t="shared" si="35"/>
        <v>#REF!</v>
      </c>
      <c r="P474" t="e">
        <f>GRMSDetail!#REF!</f>
        <v>#REF!</v>
      </c>
      <c r="Q474" s="156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5">
      <c r="O475" t="e">
        <f t="shared" si="35"/>
        <v>#REF!</v>
      </c>
      <c r="P475" t="e">
        <f>GRMSDetail!#REF!</f>
        <v>#REF!</v>
      </c>
      <c r="Q475" s="156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5">
      <c r="O476" t="e">
        <f t="shared" si="35"/>
        <v>#REF!</v>
      </c>
      <c r="P476" t="e">
        <f>GRMSDetail!#REF!</f>
        <v>#REF!</v>
      </c>
      <c r="Q476" s="156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5">
      <c r="O477" t="e">
        <f t="shared" si="35"/>
        <v>#REF!</v>
      </c>
      <c r="P477" t="e">
        <f>GRMSDetail!#REF!</f>
        <v>#REF!</v>
      </c>
      <c r="Q477" s="156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5">
      <c r="O478" t="e">
        <f t="shared" si="35"/>
        <v>#REF!</v>
      </c>
      <c r="P478" t="e">
        <f>GRMSDetail!#REF!</f>
        <v>#REF!</v>
      </c>
      <c r="Q478" s="156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5">
      <c r="O479" t="e">
        <f t="shared" si="35"/>
        <v>#REF!</v>
      </c>
      <c r="P479" t="e">
        <f>GRMSDetail!#REF!</f>
        <v>#REF!</v>
      </c>
      <c r="Q479" s="156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5">
      <c r="O480" t="e">
        <f t="shared" si="35"/>
        <v>#REF!</v>
      </c>
      <c r="P480" t="e">
        <f>GRMSDetail!#REF!</f>
        <v>#REF!</v>
      </c>
      <c r="Q480" s="156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5">
      <c r="O481" t="e">
        <f t="shared" si="35"/>
        <v>#REF!</v>
      </c>
      <c r="P481" t="e">
        <f>GRMSDetail!#REF!</f>
        <v>#REF!</v>
      </c>
      <c r="Q481" s="156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5">
      <c r="O482" t="e">
        <f t="shared" si="35"/>
        <v>#REF!</v>
      </c>
      <c r="P482" t="e">
        <f>GRMSDetail!#REF!</f>
        <v>#REF!</v>
      </c>
      <c r="Q482" s="156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5">
      <c r="O483" t="e">
        <f t="shared" si="35"/>
        <v>#REF!</v>
      </c>
      <c r="P483" t="e">
        <f>GRMSDetail!#REF!</f>
        <v>#REF!</v>
      </c>
      <c r="Q483" s="156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5">
      <c r="O484" t="e">
        <f t="shared" si="35"/>
        <v>#REF!</v>
      </c>
      <c r="P484" t="e">
        <f>GRMSDetail!#REF!</f>
        <v>#REF!</v>
      </c>
      <c r="Q484" s="156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5">
      <c r="O485" t="e">
        <f t="shared" si="35"/>
        <v>#REF!</v>
      </c>
      <c r="P485" t="e">
        <f>GRMSDetail!#REF!</f>
        <v>#REF!</v>
      </c>
      <c r="Q485" s="156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5">
      <c r="O486" t="e">
        <f t="shared" si="35"/>
        <v>#REF!</v>
      </c>
      <c r="P486" t="e">
        <f>GRMSDetail!#REF!</f>
        <v>#REF!</v>
      </c>
      <c r="Q486" s="156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5">
      <c r="O487" t="e">
        <f t="shared" si="35"/>
        <v>#REF!</v>
      </c>
      <c r="P487" t="e">
        <f>GRMSDetail!#REF!</f>
        <v>#REF!</v>
      </c>
      <c r="Q487" s="156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5">
      <c r="O488" t="e">
        <f t="shared" si="35"/>
        <v>#REF!</v>
      </c>
      <c r="P488" t="e">
        <f>GRMSDetail!#REF!</f>
        <v>#REF!</v>
      </c>
      <c r="Q488" s="156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5">
      <c r="O489" t="e">
        <f t="shared" si="35"/>
        <v>#REF!</v>
      </c>
      <c r="P489" t="e">
        <f>GRMSDetail!#REF!</f>
        <v>#REF!</v>
      </c>
      <c r="Q489" s="156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5">
      <c r="O490" t="e">
        <f t="shared" si="35"/>
        <v>#REF!</v>
      </c>
      <c r="P490" t="e">
        <f>GRMSDetail!#REF!</f>
        <v>#REF!</v>
      </c>
      <c r="Q490" s="156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5">
      <c r="O491" t="e">
        <f t="shared" si="35"/>
        <v>#REF!</v>
      </c>
      <c r="P491" t="e">
        <f>GRMSDetail!#REF!</f>
        <v>#REF!</v>
      </c>
      <c r="Q491" s="156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5">
      <c r="O492" t="e">
        <f t="shared" si="35"/>
        <v>#REF!</v>
      </c>
      <c r="P492" t="e">
        <f>GRMSDetail!#REF!</f>
        <v>#REF!</v>
      </c>
      <c r="Q492" s="156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5">
      <c r="O493" t="e">
        <f t="shared" si="35"/>
        <v>#REF!</v>
      </c>
      <c r="P493" t="e">
        <f>GRMSDetail!#REF!</f>
        <v>#REF!</v>
      </c>
      <c r="Q493" s="156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5">
      <c r="O494" t="e">
        <f t="shared" si="35"/>
        <v>#REF!</v>
      </c>
      <c r="P494" t="e">
        <f>GRMSDetail!#REF!</f>
        <v>#REF!</v>
      </c>
      <c r="Q494" s="156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5">
      <c r="O495" t="e">
        <f t="shared" si="35"/>
        <v>#REF!</v>
      </c>
      <c r="P495" t="e">
        <f>GRMSDetail!#REF!</f>
        <v>#REF!</v>
      </c>
      <c r="Q495" s="156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5">
      <c r="O496" t="e">
        <f t="shared" si="35"/>
        <v>#REF!</v>
      </c>
      <c r="P496" t="e">
        <f>GRMSDetail!#REF!</f>
        <v>#REF!</v>
      </c>
      <c r="Q496" s="156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5">
      <c r="O497" t="e">
        <f t="shared" si="35"/>
        <v>#REF!</v>
      </c>
      <c r="P497" t="e">
        <f>GRMSDetail!#REF!</f>
        <v>#REF!</v>
      </c>
      <c r="Q497" s="156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5">
      <c r="O498" t="e">
        <f t="shared" si="35"/>
        <v>#REF!</v>
      </c>
      <c r="P498" t="e">
        <f>GRMSDetail!#REF!</f>
        <v>#REF!</v>
      </c>
      <c r="Q498" s="156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5">
      <c r="O499" t="e">
        <f t="shared" si="35"/>
        <v>#REF!</v>
      </c>
      <c r="P499" t="e">
        <f>GRMSDetail!#REF!</f>
        <v>#REF!</v>
      </c>
      <c r="Q499" s="156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5">
      <c r="O500" t="e">
        <f t="shared" si="35"/>
        <v>#REF!</v>
      </c>
      <c r="P500" t="e">
        <f>GRMSDetail!#REF!</f>
        <v>#REF!</v>
      </c>
      <c r="Q500" s="156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5">
      <c r="O501" t="e">
        <f t="shared" si="35"/>
        <v>#REF!</v>
      </c>
      <c r="P501" t="e">
        <f>GRMSDetail!#REF!</f>
        <v>#REF!</v>
      </c>
      <c r="Q501" s="156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5">
      <c r="O502" t="e">
        <f t="shared" si="35"/>
        <v>#REF!</v>
      </c>
      <c r="P502" t="e">
        <f>GRMSDetail!#REF!</f>
        <v>#REF!</v>
      </c>
      <c r="Q502" s="156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5">
      <c r="O503" t="e">
        <f t="shared" si="35"/>
        <v>#REF!</v>
      </c>
      <c r="P503" t="e">
        <f>GRMSDetail!#REF!</f>
        <v>#REF!</v>
      </c>
      <c r="Q503" s="156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5">
      <c r="O504" t="e">
        <f t="shared" si="35"/>
        <v>#REF!</v>
      </c>
      <c r="P504" t="e">
        <f>GRMSDetail!#REF!</f>
        <v>#REF!</v>
      </c>
      <c r="Q504" s="156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5">
      <c r="O505" t="e">
        <f t="shared" si="35"/>
        <v>#REF!</v>
      </c>
      <c r="P505" t="e">
        <f>GRMSDetail!#REF!</f>
        <v>#REF!</v>
      </c>
      <c r="Q505" s="156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5">
      <c r="O506" t="e">
        <f t="shared" si="35"/>
        <v>#REF!</v>
      </c>
      <c r="P506" t="e">
        <f>GRMSDetail!#REF!</f>
        <v>#REF!</v>
      </c>
      <c r="Q506" s="156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5">
      <c r="O507" t="e">
        <f t="shared" si="35"/>
        <v>#REF!</v>
      </c>
      <c r="P507" t="e">
        <f>GRMSDetail!#REF!</f>
        <v>#REF!</v>
      </c>
      <c r="Q507" s="156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5">
      <c r="O508" t="e">
        <f t="shared" si="35"/>
        <v>#REF!</v>
      </c>
      <c r="P508" t="e">
        <f>GRMSDetail!#REF!</f>
        <v>#REF!</v>
      </c>
      <c r="Q508" s="156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5">
      <c r="O509" t="e">
        <f t="shared" si="35"/>
        <v>#REF!</v>
      </c>
      <c r="P509" t="e">
        <f>GRMSDetail!#REF!</f>
        <v>#REF!</v>
      </c>
      <c r="Q509" s="156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5">
      <c r="O510" t="e">
        <f t="shared" si="35"/>
        <v>#REF!</v>
      </c>
      <c r="P510" t="e">
        <f>GRMSDetail!#REF!</f>
        <v>#REF!</v>
      </c>
      <c r="Q510" s="156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5">
      <c r="O511" t="e">
        <f t="shared" si="35"/>
        <v>#REF!</v>
      </c>
      <c r="P511" t="e">
        <f>GRMSDetail!#REF!</f>
        <v>#REF!</v>
      </c>
      <c r="Q511" s="156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5">
      <c r="O512" t="e">
        <f t="shared" si="35"/>
        <v>#REF!</v>
      </c>
      <c r="P512" t="e">
        <f>GRMSDetail!#REF!</f>
        <v>#REF!</v>
      </c>
      <c r="Q512" s="156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5">
      <c r="O513" t="e">
        <f t="shared" ref="O513:O576" si="36">CONCATENATE(P513,Q513)</f>
        <v>#REF!</v>
      </c>
      <c r="P513" t="e">
        <f>GRMSDetail!#REF!</f>
        <v>#REF!</v>
      </c>
      <c r="Q513" s="156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5">
      <c r="O514" t="e">
        <f t="shared" si="36"/>
        <v>#REF!</v>
      </c>
      <c r="P514" t="e">
        <f>GRMSDetail!#REF!</f>
        <v>#REF!</v>
      </c>
      <c r="Q514" s="156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5">
      <c r="O515" t="e">
        <f t="shared" si="36"/>
        <v>#REF!</v>
      </c>
      <c r="P515" t="e">
        <f>GRMSDetail!#REF!</f>
        <v>#REF!</v>
      </c>
      <c r="Q515" s="156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5">
      <c r="O516" t="e">
        <f t="shared" si="36"/>
        <v>#REF!</v>
      </c>
      <c r="P516" t="e">
        <f>GRMSDetail!#REF!</f>
        <v>#REF!</v>
      </c>
      <c r="Q516" s="156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5">
      <c r="O517" t="e">
        <f t="shared" si="36"/>
        <v>#REF!</v>
      </c>
      <c r="P517" t="e">
        <f>GRMSDetail!#REF!</f>
        <v>#REF!</v>
      </c>
      <c r="Q517" s="156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5">
      <c r="O518" t="e">
        <f t="shared" si="36"/>
        <v>#REF!</v>
      </c>
      <c r="P518" t="e">
        <f>GRMSDetail!#REF!</f>
        <v>#REF!</v>
      </c>
      <c r="Q518" s="156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5">
      <c r="O519" t="e">
        <f t="shared" si="36"/>
        <v>#REF!</v>
      </c>
      <c r="P519" t="e">
        <f>GRMSDetail!#REF!</f>
        <v>#REF!</v>
      </c>
      <c r="Q519" s="156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5">
      <c r="O520" t="e">
        <f t="shared" si="36"/>
        <v>#REF!</v>
      </c>
      <c r="P520" t="e">
        <f>GRMSDetail!#REF!</f>
        <v>#REF!</v>
      </c>
      <c r="Q520" s="156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5">
      <c r="O521" t="e">
        <f t="shared" si="36"/>
        <v>#REF!</v>
      </c>
      <c r="P521" t="e">
        <f>GRMSDetail!#REF!</f>
        <v>#REF!</v>
      </c>
      <c r="Q521" s="156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5">
      <c r="O522" t="e">
        <f t="shared" si="36"/>
        <v>#REF!</v>
      </c>
      <c r="P522" t="e">
        <f>GRMSDetail!#REF!</f>
        <v>#REF!</v>
      </c>
      <c r="Q522" s="156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5">
      <c r="O523" t="e">
        <f t="shared" si="36"/>
        <v>#REF!</v>
      </c>
      <c r="P523" t="e">
        <f>GRMSDetail!#REF!</f>
        <v>#REF!</v>
      </c>
      <c r="Q523" s="156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5">
      <c r="O524" t="e">
        <f t="shared" si="36"/>
        <v>#REF!</v>
      </c>
      <c r="P524" t="e">
        <f>GRMSDetail!#REF!</f>
        <v>#REF!</v>
      </c>
      <c r="Q524" s="156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5">
      <c r="O525" t="e">
        <f t="shared" si="36"/>
        <v>#REF!</v>
      </c>
      <c r="P525" t="e">
        <f>GRMSDetail!#REF!</f>
        <v>#REF!</v>
      </c>
      <c r="Q525" s="156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5">
      <c r="O526" t="e">
        <f t="shared" si="36"/>
        <v>#REF!</v>
      </c>
      <c r="P526" t="e">
        <f>GRMSDetail!#REF!</f>
        <v>#REF!</v>
      </c>
      <c r="Q526" s="156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5">
      <c r="O527" t="e">
        <f t="shared" si="36"/>
        <v>#REF!</v>
      </c>
      <c r="P527" t="e">
        <f>GRMSDetail!#REF!</f>
        <v>#REF!</v>
      </c>
      <c r="Q527" s="156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5">
      <c r="O528" t="e">
        <f t="shared" si="36"/>
        <v>#REF!</v>
      </c>
      <c r="P528" t="e">
        <f>GRMSDetail!#REF!</f>
        <v>#REF!</v>
      </c>
      <c r="Q528" s="156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5">
      <c r="O529" t="e">
        <f t="shared" si="36"/>
        <v>#REF!</v>
      </c>
      <c r="P529" t="e">
        <f>GRMSDetail!#REF!</f>
        <v>#REF!</v>
      </c>
      <c r="Q529" s="156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5">
      <c r="O530" t="e">
        <f t="shared" si="36"/>
        <v>#REF!</v>
      </c>
      <c r="P530" t="e">
        <f>GRMSDetail!#REF!</f>
        <v>#REF!</v>
      </c>
      <c r="Q530" s="156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5">
      <c r="O531" t="e">
        <f t="shared" si="36"/>
        <v>#REF!</v>
      </c>
      <c r="P531" t="e">
        <f>GRMSDetail!#REF!</f>
        <v>#REF!</v>
      </c>
      <c r="Q531" s="156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5">
      <c r="O532" t="e">
        <f t="shared" si="36"/>
        <v>#REF!</v>
      </c>
      <c r="P532" t="e">
        <f>GRMSDetail!#REF!</f>
        <v>#REF!</v>
      </c>
      <c r="Q532" s="156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5">
      <c r="O533" t="e">
        <f t="shared" si="36"/>
        <v>#REF!</v>
      </c>
      <c r="P533" t="e">
        <f>GRMSDetail!#REF!</f>
        <v>#REF!</v>
      </c>
      <c r="Q533" s="156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5">
      <c r="O534" t="e">
        <f t="shared" si="36"/>
        <v>#REF!</v>
      </c>
      <c r="P534" t="e">
        <f>GRMSDetail!#REF!</f>
        <v>#REF!</v>
      </c>
      <c r="Q534" s="156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5">
      <c r="O535" t="e">
        <f t="shared" si="36"/>
        <v>#REF!</v>
      </c>
      <c r="P535" t="e">
        <f>GRMSDetail!#REF!</f>
        <v>#REF!</v>
      </c>
      <c r="Q535" s="156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5">
      <c r="O536" t="e">
        <f t="shared" si="36"/>
        <v>#REF!</v>
      </c>
      <c r="P536" t="e">
        <f>GRMSDetail!#REF!</f>
        <v>#REF!</v>
      </c>
      <c r="Q536" s="156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5">
      <c r="O537" t="e">
        <f t="shared" si="36"/>
        <v>#REF!</v>
      </c>
      <c r="P537" t="e">
        <f>GRMSDetail!#REF!</f>
        <v>#REF!</v>
      </c>
      <c r="Q537" s="156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5">
      <c r="O538" t="e">
        <f t="shared" si="36"/>
        <v>#REF!</v>
      </c>
      <c r="P538" t="e">
        <f>GRMSDetail!#REF!</f>
        <v>#REF!</v>
      </c>
      <c r="Q538" s="156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5">
      <c r="O539" t="e">
        <f t="shared" si="36"/>
        <v>#REF!</v>
      </c>
      <c r="P539" t="e">
        <f>GRMSDetail!#REF!</f>
        <v>#REF!</v>
      </c>
      <c r="Q539" s="156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5">
      <c r="O540" t="e">
        <f t="shared" si="36"/>
        <v>#REF!</v>
      </c>
      <c r="P540" t="e">
        <f>GRMSDetail!#REF!</f>
        <v>#REF!</v>
      </c>
      <c r="Q540" s="156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5">
      <c r="O541" t="e">
        <f t="shared" si="36"/>
        <v>#REF!</v>
      </c>
      <c r="P541" t="e">
        <f>GRMSDetail!#REF!</f>
        <v>#REF!</v>
      </c>
      <c r="Q541" s="156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5">
      <c r="O542" t="e">
        <f t="shared" si="36"/>
        <v>#REF!</v>
      </c>
      <c r="P542" t="e">
        <f>GRMSDetail!#REF!</f>
        <v>#REF!</v>
      </c>
      <c r="Q542" s="156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5">
      <c r="O543" t="e">
        <f t="shared" si="36"/>
        <v>#REF!</v>
      </c>
      <c r="P543" t="e">
        <f>GRMSDetail!#REF!</f>
        <v>#REF!</v>
      </c>
      <c r="Q543" s="156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5">
      <c r="O544" t="e">
        <f t="shared" si="36"/>
        <v>#REF!</v>
      </c>
      <c r="P544" t="e">
        <f>GRMSDetail!#REF!</f>
        <v>#REF!</v>
      </c>
      <c r="Q544" s="156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5">
      <c r="O545" t="e">
        <f t="shared" si="36"/>
        <v>#REF!</v>
      </c>
      <c r="P545" t="e">
        <f>GRMSDetail!#REF!</f>
        <v>#REF!</v>
      </c>
      <c r="Q545" s="156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5">
      <c r="O546" t="e">
        <f t="shared" si="36"/>
        <v>#REF!</v>
      </c>
      <c r="P546" t="e">
        <f>GRMSDetail!#REF!</f>
        <v>#REF!</v>
      </c>
      <c r="Q546" s="156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5">
      <c r="O547" t="e">
        <f t="shared" si="36"/>
        <v>#REF!</v>
      </c>
      <c r="P547" t="e">
        <f>GRMSDetail!#REF!</f>
        <v>#REF!</v>
      </c>
      <c r="Q547" s="156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5">
      <c r="O548" t="e">
        <f t="shared" si="36"/>
        <v>#REF!</v>
      </c>
      <c r="P548" t="e">
        <f>GRMSDetail!#REF!</f>
        <v>#REF!</v>
      </c>
      <c r="Q548" s="156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5">
      <c r="O549" t="e">
        <f t="shared" si="36"/>
        <v>#REF!</v>
      </c>
      <c r="P549" t="e">
        <f>GRMSDetail!#REF!</f>
        <v>#REF!</v>
      </c>
      <c r="Q549" s="156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5">
      <c r="O550" t="e">
        <f t="shared" si="36"/>
        <v>#REF!</v>
      </c>
      <c r="P550" t="e">
        <f>GRMSDetail!#REF!</f>
        <v>#REF!</v>
      </c>
      <c r="Q550" s="156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5">
      <c r="O551" t="e">
        <f t="shared" si="36"/>
        <v>#REF!</v>
      </c>
      <c r="P551" t="e">
        <f>GRMSDetail!#REF!</f>
        <v>#REF!</v>
      </c>
      <c r="Q551" s="156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5">
      <c r="O552" t="e">
        <f t="shared" si="36"/>
        <v>#REF!</v>
      </c>
      <c r="P552" t="e">
        <f>GRMSDetail!#REF!</f>
        <v>#REF!</v>
      </c>
      <c r="Q552" s="156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5">
      <c r="O553" t="e">
        <f t="shared" si="36"/>
        <v>#REF!</v>
      </c>
      <c r="P553" t="e">
        <f>GRMSDetail!#REF!</f>
        <v>#REF!</v>
      </c>
      <c r="Q553" s="156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5">
      <c r="O554" t="e">
        <f t="shared" si="36"/>
        <v>#REF!</v>
      </c>
      <c r="P554" t="e">
        <f>GRMSDetail!#REF!</f>
        <v>#REF!</v>
      </c>
      <c r="Q554" s="156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5">
      <c r="O555" t="e">
        <f t="shared" si="36"/>
        <v>#REF!</v>
      </c>
      <c r="P555" t="e">
        <f>GRMSDetail!#REF!</f>
        <v>#REF!</v>
      </c>
      <c r="Q555" s="156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5">
      <c r="O556" t="e">
        <f t="shared" si="36"/>
        <v>#REF!</v>
      </c>
      <c r="P556" t="e">
        <f>GRMSDetail!#REF!</f>
        <v>#REF!</v>
      </c>
      <c r="Q556" s="156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5">
      <c r="O557" t="e">
        <f t="shared" si="36"/>
        <v>#REF!</v>
      </c>
      <c r="P557" t="e">
        <f>GRMSDetail!#REF!</f>
        <v>#REF!</v>
      </c>
      <c r="Q557" s="156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5">
      <c r="O558" t="e">
        <f t="shared" si="36"/>
        <v>#REF!</v>
      </c>
      <c r="P558" t="e">
        <f>GRMSDetail!#REF!</f>
        <v>#REF!</v>
      </c>
      <c r="Q558" s="156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5">
      <c r="O559" t="e">
        <f t="shared" si="36"/>
        <v>#REF!</v>
      </c>
      <c r="P559" t="e">
        <f>GRMSDetail!#REF!</f>
        <v>#REF!</v>
      </c>
      <c r="Q559" s="156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5">
      <c r="O560" t="e">
        <f t="shared" si="36"/>
        <v>#REF!</v>
      </c>
      <c r="P560" t="e">
        <f>GRMSDetail!#REF!</f>
        <v>#REF!</v>
      </c>
      <c r="Q560" s="156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5">
      <c r="O561" t="e">
        <f t="shared" si="36"/>
        <v>#REF!</v>
      </c>
      <c r="P561" t="e">
        <f>GRMSDetail!#REF!</f>
        <v>#REF!</v>
      </c>
      <c r="Q561" s="156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5">
      <c r="O562" t="e">
        <f t="shared" si="36"/>
        <v>#REF!</v>
      </c>
      <c r="P562" t="e">
        <f>GRMSDetail!#REF!</f>
        <v>#REF!</v>
      </c>
      <c r="Q562" s="156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5">
      <c r="O563" t="e">
        <f t="shared" si="36"/>
        <v>#REF!</v>
      </c>
      <c r="P563" t="e">
        <f>GRMSDetail!#REF!</f>
        <v>#REF!</v>
      </c>
      <c r="Q563" s="156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5">
      <c r="O564" t="e">
        <f t="shared" si="36"/>
        <v>#REF!</v>
      </c>
      <c r="P564" t="e">
        <f>GRMSDetail!#REF!</f>
        <v>#REF!</v>
      </c>
      <c r="Q564" s="156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5">
      <c r="O565" t="e">
        <f t="shared" si="36"/>
        <v>#REF!</v>
      </c>
      <c r="P565" t="e">
        <f>GRMSDetail!#REF!</f>
        <v>#REF!</v>
      </c>
      <c r="Q565" s="156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5">
      <c r="O566" t="e">
        <f t="shared" si="36"/>
        <v>#REF!</v>
      </c>
      <c r="P566" t="e">
        <f>GRMSDetail!#REF!</f>
        <v>#REF!</v>
      </c>
      <c r="Q566" s="156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5">
      <c r="O567" t="e">
        <f t="shared" si="36"/>
        <v>#REF!</v>
      </c>
      <c r="P567" t="e">
        <f>GRMSDetail!#REF!</f>
        <v>#REF!</v>
      </c>
      <c r="Q567" s="156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5">
      <c r="O568" t="e">
        <f t="shared" si="36"/>
        <v>#REF!</v>
      </c>
      <c r="P568" t="e">
        <f>GRMSDetail!#REF!</f>
        <v>#REF!</v>
      </c>
      <c r="Q568" s="156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5">
      <c r="O569" t="e">
        <f t="shared" si="36"/>
        <v>#REF!</v>
      </c>
      <c r="P569" t="e">
        <f>GRMSDetail!#REF!</f>
        <v>#REF!</v>
      </c>
      <c r="Q569" s="156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5">
      <c r="O570" t="e">
        <f t="shared" si="36"/>
        <v>#REF!</v>
      </c>
      <c r="P570" t="e">
        <f>GRMSDetail!#REF!</f>
        <v>#REF!</v>
      </c>
      <c r="Q570" s="156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5">
      <c r="O571" t="e">
        <f t="shared" si="36"/>
        <v>#REF!</v>
      </c>
      <c r="P571" t="e">
        <f>GRMSDetail!#REF!</f>
        <v>#REF!</v>
      </c>
      <c r="Q571" s="156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5">
      <c r="O572" t="e">
        <f t="shared" si="36"/>
        <v>#REF!</v>
      </c>
      <c r="P572" t="e">
        <f>GRMSDetail!#REF!</f>
        <v>#REF!</v>
      </c>
      <c r="Q572" s="156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5">
      <c r="O573" t="e">
        <f t="shared" si="36"/>
        <v>#REF!</v>
      </c>
      <c r="P573" t="e">
        <f>GRMSDetail!#REF!</f>
        <v>#REF!</v>
      </c>
      <c r="Q573" s="156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5">
      <c r="O574" t="e">
        <f t="shared" si="36"/>
        <v>#REF!</v>
      </c>
      <c r="P574" t="e">
        <f>GRMSDetail!#REF!</f>
        <v>#REF!</v>
      </c>
      <c r="Q574" s="156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5">
      <c r="O575" t="e">
        <f t="shared" si="36"/>
        <v>#REF!</v>
      </c>
      <c r="P575" t="e">
        <f>GRMSDetail!#REF!</f>
        <v>#REF!</v>
      </c>
      <c r="Q575" s="156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5">
      <c r="O576" t="e">
        <f t="shared" si="36"/>
        <v>#REF!</v>
      </c>
      <c r="P576" t="e">
        <f>GRMSDetail!#REF!</f>
        <v>#REF!</v>
      </c>
      <c r="Q576" s="156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5">
      <c r="O577" t="e">
        <f t="shared" ref="O577:O640" si="37">CONCATENATE(P577,Q577)</f>
        <v>#REF!</v>
      </c>
      <c r="P577" t="e">
        <f>GRMSDetail!#REF!</f>
        <v>#REF!</v>
      </c>
      <c r="Q577" s="156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5">
      <c r="O578" t="e">
        <f t="shared" si="37"/>
        <v>#REF!</v>
      </c>
      <c r="P578" t="e">
        <f>GRMSDetail!#REF!</f>
        <v>#REF!</v>
      </c>
      <c r="Q578" s="156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5">
      <c r="O579" t="e">
        <f t="shared" si="37"/>
        <v>#REF!</v>
      </c>
      <c r="P579" t="e">
        <f>GRMSDetail!#REF!</f>
        <v>#REF!</v>
      </c>
      <c r="Q579" s="156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5">
      <c r="O580" t="e">
        <f t="shared" si="37"/>
        <v>#REF!</v>
      </c>
      <c r="P580" t="e">
        <f>GRMSDetail!#REF!</f>
        <v>#REF!</v>
      </c>
      <c r="Q580" s="156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5">
      <c r="O581" t="e">
        <f t="shared" si="37"/>
        <v>#REF!</v>
      </c>
      <c r="P581" t="e">
        <f>GRMSDetail!#REF!</f>
        <v>#REF!</v>
      </c>
      <c r="Q581" s="156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5">
      <c r="O582" t="e">
        <f t="shared" si="37"/>
        <v>#REF!</v>
      </c>
      <c r="P582" t="e">
        <f>GRMSDetail!#REF!</f>
        <v>#REF!</v>
      </c>
      <c r="Q582" s="156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5">
      <c r="O583" t="e">
        <f t="shared" si="37"/>
        <v>#REF!</v>
      </c>
      <c r="P583" t="e">
        <f>GRMSDetail!#REF!</f>
        <v>#REF!</v>
      </c>
      <c r="Q583" s="156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5">
      <c r="O584" t="e">
        <f t="shared" si="37"/>
        <v>#REF!</v>
      </c>
      <c r="P584" t="e">
        <f>GRMSDetail!#REF!</f>
        <v>#REF!</v>
      </c>
      <c r="Q584" s="156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5">
      <c r="O585" t="e">
        <f t="shared" si="37"/>
        <v>#REF!</v>
      </c>
      <c r="P585" t="e">
        <f>GRMSDetail!#REF!</f>
        <v>#REF!</v>
      </c>
      <c r="Q585" s="156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5">
      <c r="O586" t="e">
        <f t="shared" si="37"/>
        <v>#REF!</v>
      </c>
      <c r="P586" t="e">
        <f>GRMSDetail!#REF!</f>
        <v>#REF!</v>
      </c>
      <c r="Q586" s="156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5">
      <c r="O587" t="e">
        <f t="shared" si="37"/>
        <v>#REF!</v>
      </c>
      <c r="P587" t="e">
        <f>GRMSDetail!#REF!</f>
        <v>#REF!</v>
      </c>
      <c r="Q587" s="156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5">
      <c r="O588" t="e">
        <f t="shared" si="37"/>
        <v>#REF!</v>
      </c>
      <c r="P588" t="e">
        <f>GRMSDetail!#REF!</f>
        <v>#REF!</v>
      </c>
      <c r="Q588" s="156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5">
      <c r="O589" t="e">
        <f t="shared" si="37"/>
        <v>#REF!</v>
      </c>
      <c r="P589" t="e">
        <f>GRMSDetail!#REF!</f>
        <v>#REF!</v>
      </c>
      <c r="Q589" s="156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5">
      <c r="O590" t="e">
        <f t="shared" si="37"/>
        <v>#REF!</v>
      </c>
      <c r="P590" t="e">
        <f>GRMSDetail!#REF!</f>
        <v>#REF!</v>
      </c>
      <c r="Q590" s="156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5">
      <c r="O591" t="e">
        <f t="shared" si="37"/>
        <v>#REF!</v>
      </c>
      <c r="P591" t="e">
        <f>GRMSDetail!#REF!</f>
        <v>#REF!</v>
      </c>
      <c r="Q591" s="156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5">
      <c r="O592" t="e">
        <f t="shared" si="37"/>
        <v>#REF!</v>
      </c>
      <c r="P592" t="e">
        <f>GRMSDetail!#REF!</f>
        <v>#REF!</v>
      </c>
      <c r="Q592" s="156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5">
      <c r="O593" t="e">
        <f t="shared" si="37"/>
        <v>#REF!</v>
      </c>
      <c r="P593" t="e">
        <f>GRMSDetail!#REF!</f>
        <v>#REF!</v>
      </c>
      <c r="Q593" s="156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5">
      <c r="O594" t="e">
        <f t="shared" si="37"/>
        <v>#REF!</v>
      </c>
      <c r="P594" t="e">
        <f>GRMSDetail!#REF!</f>
        <v>#REF!</v>
      </c>
      <c r="Q594" s="156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5">
      <c r="O595" t="e">
        <f t="shared" si="37"/>
        <v>#REF!</v>
      </c>
      <c r="P595" t="e">
        <f>GRMSDetail!#REF!</f>
        <v>#REF!</v>
      </c>
      <c r="Q595" s="156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5">
      <c r="O596" t="e">
        <f t="shared" si="37"/>
        <v>#REF!</v>
      </c>
      <c r="P596" t="e">
        <f>GRMSDetail!#REF!</f>
        <v>#REF!</v>
      </c>
      <c r="Q596" s="156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5">
      <c r="O597" t="e">
        <f t="shared" si="37"/>
        <v>#REF!</v>
      </c>
      <c r="P597" t="e">
        <f>GRMSDetail!#REF!</f>
        <v>#REF!</v>
      </c>
      <c r="Q597" s="156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5">
      <c r="O598" t="e">
        <f t="shared" si="37"/>
        <v>#REF!</v>
      </c>
      <c r="P598" t="e">
        <f>GRMSDetail!#REF!</f>
        <v>#REF!</v>
      </c>
      <c r="Q598" s="156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5">
      <c r="O599" t="e">
        <f t="shared" si="37"/>
        <v>#REF!</v>
      </c>
      <c r="P599" t="e">
        <f>GRMSDetail!#REF!</f>
        <v>#REF!</v>
      </c>
      <c r="Q599" s="156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5">
      <c r="O600" t="e">
        <f t="shared" si="37"/>
        <v>#REF!</v>
      </c>
      <c r="P600" t="e">
        <f>GRMSDetail!#REF!</f>
        <v>#REF!</v>
      </c>
      <c r="Q600" s="156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5">
      <c r="O601" t="e">
        <f t="shared" si="37"/>
        <v>#REF!</v>
      </c>
      <c r="P601" t="e">
        <f>GRMSDetail!#REF!</f>
        <v>#REF!</v>
      </c>
      <c r="Q601" s="156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5">
      <c r="O602" t="e">
        <f t="shared" si="37"/>
        <v>#REF!</v>
      </c>
      <c r="P602" t="e">
        <f>GRMSDetail!#REF!</f>
        <v>#REF!</v>
      </c>
      <c r="Q602" s="156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5">
      <c r="O603" t="e">
        <f t="shared" si="37"/>
        <v>#REF!</v>
      </c>
      <c r="P603" t="e">
        <f>GRMSDetail!#REF!</f>
        <v>#REF!</v>
      </c>
      <c r="Q603" s="156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5">
      <c r="O604" t="e">
        <f t="shared" si="37"/>
        <v>#REF!</v>
      </c>
      <c r="P604" t="e">
        <f>GRMSDetail!#REF!</f>
        <v>#REF!</v>
      </c>
      <c r="Q604" s="156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5">
      <c r="O605" t="e">
        <f t="shared" si="37"/>
        <v>#REF!</v>
      </c>
      <c r="P605" t="e">
        <f>GRMSDetail!#REF!</f>
        <v>#REF!</v>
      </c>
      <c r="Q605" s="156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5">
      <c r="O606" t="e">
        <f t="shared" si="37"/>
        <v>#REF!</v>
      </c>
      <c r="P606" t="e">
        <f>GRMSDetail!#REF!</f>
        <v>#REF!</v>
      </c>
      <c r="Q606" s="156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5">
      <c r="O607" t="e">
        <f t="shared" si="37"/>
        <v>#REF!</v>
      </c>
      <c r="P607" t="e">
        <f>GRMSDetail!#REF!</f>
        <v>#REF!</v>
      </c>
      <c r="Q607" s="156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5">
      <c r="O608" t="e">
        <f t="shared" si="37"/>
        <v>#REF!</v>
      </c>
      <c r="P608" t="e">
        <f>GRMSDetail!#REF!</f>
        <v>#REF!</v>
      </c>
      <c r="Q608" s="156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5">
      <c r="O609" t="e">
        <f t="shared" si="37"/>
        <v>#REF!</v>
      </c>
      <c r="P609" t="e">
        <f>GRMSDetail!#REF!</f>
        <v>#REF!</v>
      </c>
      <c r="Q609" s="156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5">
      <c r="O610" t="e">
        <f t="shared" si="37"/>
        <v>#REF!</v>
      </c>
      <c r="P610" t="e">
        <f>GRMSDetail!#REF!</f>
        <v>#REF!</v>
      </c>
      <c r="Q610" s="156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5">
      <c r="O611" t="e">
        <f t="shared" si="37"/>
        <v>#REF!</v>
      </c>
      <c r="P611" t="e">
        <f>GRMSDetail!#REF!</f>
        <v>#REF!</v>
      </c>
      <c r="Q611" s="156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5">
      <c r="O612" t="e">
        <f t="shared" si="37"/>
        <v>#REF!</v>
      </c>
      <c r="P612" t="e">
        <f>GRMSDetail!#REF!</f>
        <v>#REF!</v>
      </c>
      <c r="Q612" s="156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5">
      <c r="O613" t="e">
        <f t="shared" si="37"/>
        <v>#REF!</v>
      </c>
      <c r="P613" t="e">
        <f>GRMSDetail!#REF!</f>
        <v>#REF!</v>
      </c>
      <c r="Q613" s="156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5">
      <c r="O614" t="e">
        <f t="shared" si="37"/>
        <v>#REF!</v>
      </c>
      <c r="P614" t="e">
        <f>GRMSDetail!#REF!</f>
        <v>#REF!</v>
      </c>
      <c r="Q614" s="156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5">
      <c r="O615" t="e">
        <f t="shared" si="37"/>
        <v>#REF!</v>
      </c>
      <c r="P615" t="e">
        <f>GRMSDetail!#REF!</f>
        <v>#REF!</v>
      </c>
      <c r="Q615" s="156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5">
      <c r="O616" t="e">
        <f t="shared" si="37"/>
        <v>#REF!</v>
      </c>
      <c r="P616" t="e">
        <f>GRMSDetail!#REF!</f>
        <v>#REF!</v>
      </c>
      <c r="Q616" s="156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5">
      <c r="O617" t="e">
        <f t="shared" si="37"/>
        <v>#REF!</v>
      </c>
      <c r="P617" t="e">
        <f>GRMSDetail!#REF!</f>
        <v>#REF!</v>
      </c>
      <c r="Q617" s="156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5">
      <c r="O618" t="e">
        <f t="shared" si="37"/>
        <v>#REF!</v>
      </c>
      <c r="P618" t="e">
        <f>GRMSDetail!#REF!</f>
        <v>#REF!</v>
      </c>
      <c r="Q618" s="156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5">
      <c r="O619" t="e">
        <f t="shared" si="37"/>
        <v>#REF!</v>
      </c>
      <c r="P619" t="e">
        <f>GRMSDetail!#REF!</f>
        <v>#REF!</v>
      </c>
      <c r="Q619" s="156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5">
      <c r="O620" t="e">
        <f t="shared" si="37"/>
        <v>#REF!</v>
      </c>
      <c r="P620" t="e">
        <f>GRMSDetail!#REF!</f>
        <v>#REF!</v>
      </c>
      <c r="Q620" s="156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5">
      <c r="O621" t="e">
        <f t="shared" si="37"/>
        <v>#REF!</v>
      </c>
      <c r="P621" t="e">
        <f>GRMSDetail!#REF!</f>
        <v>#REF!</v>
      </c>
      <c r="Q621" s="156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5">
      <c r="O622" t="e">
        <f t="shared" si="37"/>
        <v>#REF!</v>
      </c>
      <c r="P622" t="e">
        <f>GRMSDetail!#REF!</f>
        <v>#REF!</v>
      </c>
      <c r="Q622" s="156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5">
      <c r="O623" t="e">
        <f t="shared" si="37"/>
        <v>#REF!</v>
      </c>
      <c r="P623" t="e">
        <f>GRMSDetail!#REF!</f>
        <v>#REF!</v>
      </c>
      <c r="Q623" s="156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5">
      <c r="O624" t="e">
        <f t="shared" si="37"/>
        <v>#REF!</v>
      </c>
      <c r="P624" t="e">
        <f>GRMSDetail!#REF!</f>
        <v>#REF!</v>
      </c>
      <c r="Q624" s="156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5">
      <c r="O625" t="e">
        <f t="shared" si="37"/>
        <v>#REF!</v>
      </c>
      <c r="P625" t="e">
        <f>GRMSDetail!#REF!</f>
        <v>#REF!</v>
      </c>
      <c r="Q625" s="156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5">
      <c r="O626" t="e">
        <f t="shared" si="37"/>
        <v>#REF!</v>
      </c>
      <c r="P626" t="e">
        <f>GRMSDetail!#REF!</f>
        <v>#REF!</v>
      </c>
      <c r="Q626" s="156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5">
      <c r="O627" t="e">
        <f t="shared" si="37"/>
        <v>#REF!</v>
      </c>
      <c r="P627" t="e">
        <f>GRMSDetail!#REF!</f>
        <v>#REF!</v>
      </c>
      <c r="Q627" s="156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5">
      <c r="O628" t="e">
        <f t="shared" si="37"/>
        <v>#REF!</v>
      </c>
      <c r="P628" t="e">
        <f>GRMSDetail!#REF!</f>
        <v>#REF!</v>
      </c>
      <c r="Q628" s="156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5">
      <c r="O629" t="e">
        <f t="shared" si="37"/>
        <v>#REF!</v>
      </c>
      <c r="P629" t="e">
        <f>GRMSDetail!#REF!</f>
        <v>#REF!</v>
      </c>
      <c r="Q629" s="156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5">
      <c r="O630" t="e">
        <f t="shared" si="37"/>
        <v>#REF!</v>
      </c>
      <c r="P630" t="e">
        <f>GRMSDetail!#REF!</f>
        <v>#REF!</v>
      </c>
      <c r="Q630" s="156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5">
      <c r="O631" t="e">
        <f t="shared" si="37"/>
        <v>#REF!</v>
      </c>
      <c r="P631" t="e">
        <f>GRMSDetail!#REF!</f>
        <v>#REF!</v>
      </c>
      <c r="Q631" s="156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5">
      <c r="O632" t="e">
        <f t="shared" si="37"/>
        <v>#REF!</v>
      </c>
      <c r="P632" t="e">
        <f>GRMSDetail!#REF!</f>
        <v>#REF!</v>
      </c>
      <c r="Q632" s="156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5">
      <c r="O633" t="e">
        <f t="shared" si="37"/>
        <v>#REF!</v>
      </c>
      <c r="P633" t="e">
        <f>GRMSDetail!#REF!</f>
        <v>#REF!</v>
      </c>
      <c r="Q633" s="156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5">
      <c r="O634" t="e">
        <f t="shared" si="37"/>
        <v>#REF!</v>
      </c>
      <c r="P634" t="e">
        <f>GRMSDetail!#REF!</f>
        <v>#REF!</v>
      </c>
      <c r="Q634" s="156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5">
      <c r="O635" t="e">
        <f t="shared" si="37"/>
        <v>#REF!</v>
      </c>
      <c r="P635" t="e">
        <f>GRMSDetail!#REF!</f>
        <v>#REF!</v>
      </c>
      <c r="Q635" s="156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5">
      <c r="O636" t="e">
        <f t="shared" si="37"/>
        <v>#REF!</v>
      </c>
      <c r="P636" t="e">
        <f>GRMSDetail!#REF!</f>
        <v>#REF!</v>
      </c>
      <c r="Q636" s="156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5">
      <c r="O637" t="e">
        <f t="shared" si="37"/>
        <v>#REF!</v>
      </c>
      <c r="P637" t="e">
        <f>GRMSDetail!#REF!</f>
        <v>#REF!</v>
      </c>
      <c r="Q637" s="156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5">
      <c r="O638" t="e">
        <f t="shared" si="37"/>
        <v>#REF!</v>
      </c>
      <c r="P638" t="e">
        <f>GRMSDetail!#REF!</f>
        <v>#REF!</v>
      </c>
      <c r="Q638" s="156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5">
      <c r="O639" t="e">
        <f t="shared" si="37"/>
        <v>#REF!</v>
      </c>
      <c r="P639" t="e">
        <f>GRMSDetail!#REF!</f>
        <v>#REF!</v>
      </c>
      <c r="Q639" s="156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5">
      <c r="O640" t="e">
        <f t="shared" si="37"/>
        <v>#REF!</v>
      </c>
      <c r="P640" t="e">
        <f>GRMSDetail!#REF!</f>
        <v>#REF!</v>
      </c>
      <c r="Q640" s="156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5">
      <c r="O641" t="e">
        <f t="shared" ref="O641:O704" si="38">CONCATENATE(P641,Q641)</f>
        <v>#REF!</v>
      </c>
      <c r="P641" t="e">
        <f>GRMSDetail!#REF!</f>
        <v>#REF!</v>
      </c>
      <c r="Q641" s="156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5">
      <c r="O642" t="e">
        <f t="shared" si="38"/>
        <v>#REF!</v>
      </c>
      <c r="P642" t="e">
        <f>GRMSDetail!#REF!</f>
        <v>#REF!</v>
      </c>
      <c r="Q642" s="156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5">
      <c r="O643" t="e">
        <f t="shared" si="38"/>
        <v>#REF!</v>
      </c>
      <c r="P643" t="e">
        <f>GRMSDetail!#REF!</f>
        <v>#REF!</v>
      </c>
      <c r="Q643" s="156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5">
      <c r="O644" t="e">
        <f t="shared" si="38"/>
        <v>#REF!</v>
      </c>
      <c r="P644" t="e">
        <f>GRMSDetail!#REF!</f>
        <v>#REF!</v>
      </c>
      <c r="Q644" s="156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5">
      <c r="O645" t="e">
        <f t="shared" si="38"/>
        <v>#REF!</v>
      </c>
      <c r="P645" t="e">
        <f>GRMSDetail!#REF!</f>
        <v>#REF!</v>
      </c>
      <c r="Q645" s="156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5">
      <c r="O646" t="e">
        <f t="shared" si="38"/>
        <v>#REF!</v>
      </c>
      <c r="P646" t="e">
        <f>GRMSDetail!#REF!</f>
        <v>#REF!</v>
      </c>
      <c r="Q646" s="156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5">
      <c r="O647" t="e">
        <f t="shared" si="38"/>
        <v>#REF!</v>
      </c>
      <c r="P647" t="e">
        <f>GRMSDetail!#REF!</f>
        <v>#REF!</v>
      </c>
      <c r="Q647" s="156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5">
      <c r="O648" t="e">
        <f t="shared" si="38"/>
        <v>#REF!</v>
      </c>
      <c r="P648" t="e">
        <f>GRMSDetail!#REF!</f>
        <v>#REF!</v>
      </c>
      <c r="Q648" s="156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5">
      <c r="O649" t="e">
        <f t="shared" si="38"/>
        <v>#REF!</v>
      </c>
      <c r="P649" t="e">
        <f>GRMSDetail!#REF!</f>
        <v>#REF!</v>
      </c>
      <c r="Q649" s="156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5">
      <c r="O650" t="e">
        <f t="shared" si="38"/>
        <v>#REF!</v>
      </c>
      <c r="P650" t="e">
        <f>GRMSDetail!#REF!</f>
        <v>#REF!</v>
      </c>
      <c r="Q650" s="156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5">
      <c r="O651" t="e">
        <f t="shared" si="38"/>
        <v>#REF!</v>
      </c>
      <c r="P651" t="e">
        <f>GRMSDetail!#REF!</f>
        <v>#REF!</v>
      </c>
      <c r="Q651" s="156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5">
      <c r="O652" t="e">
        <f t="shared" si="38"/>
        <v>#REF!</v>
      </c>
      <c r="P652" t="e">
        <f>GRMSDetail!#REF!</f>
        <v>#REF!</v>
      </c>
      <c r="Q652" s="156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5">
      <c r="O653" t="e">
        <f t="shared" si="38"/>
        <v>#REF!</v>
      </c>
      <c r="P653" t="e">
        <f>GRMSDetail!#REF!</f>
        <v>#REF!</v>
      </c>
      <c r="Q653" s="156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5">
      <c r="O654" t="e">
        <f t="shared" si="38"/>
        <v>#REF!</v>
      </c>
      <c r="P654" t="e">
        <f>GRMSDetail!#REF!</f>
        <v>#REF!</v>
      </c>
      <c r="Q654" s="156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5">
      <c r="O655" t="e">
        <f t="shared" si="38"/>
        <v>#REF!</v>
      </c>
      <c r="P655" t="e">
        <f>GRMSDetail!#REF!</f>
        <v>#REF!</v>
      </c>
      <c r="Q655" s="156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5">
      <c r="O656" t="e">
        <f t="shared" si="38"/>
        <v>#REF!</v>
      </c>
      <c r="P656" t="e">
        <f>GRMSDetail!#REF!</f>
        <v>#REF!</v>
      </c>
      <c r="Q656" s="156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5">
      <c r="O657" t="e">
        <f t="shared" si="38"/>
        <v>#REF!</v>
      </c>
      <c r="P657" t="e">
        <f>GRMSDetail!#REF!</f>
        <v>#REF!</v>
      </c>
      <c r="Q657" s="156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5">
      <c r="O658" t="e">
        <f t="shared" si="38"/>
        <v>#REF!</v>
      </c>
      <c r="P658" t="e">
        <f>GRMSDetail!#REF!</f>
        <v>#REF!</v>
      </c>
      <c r="Q658" s="156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5">
      <c r="O659" t="e">
        <f t="shared" si="38"/>
        <v>#REF!</v>
      </c>
      <c r="P659" t="e">
        <f>GRMSDetail!#REF!</f>
        <v>#REF!</v>
      </c>
      <c r="Q659" s="156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5">
      <c r="O660" t="e">
        <f t="shared" si="38"/>
        <v>#REF!</v>
      </c>
      <c r="P660" t="e">
        <f>GRMSDetail!#REF!</f>
        <v>#REF!</v>
      </c>
      <c r="Q660" s="156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5">
      <c r="O661" t="e">
        <f t="shared" si="38"/>
        <v>#REF!</v>
      </c>
      <c r="P661" t="e">
        <f>GRMSDetail!#REF!</f>
        <v>#REF!</v>
      </c>
      <c r="Q661" s="156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5">
      <c r="O662" t="e">
        <f t="shared" si="38"/>
        <v>#REF!</v>
      </c>
      <c r="P662" t="e">
        <f>GRMSDetail!#REF!</f>
        <v>#REF!</v>
      </c>
      <c r="Q662" s="156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5">
      <c r="O663" t="e">
        <f t="shared" si="38"/>
        <v>#REF!</v>
      </c>
      <c r="P663" t="e">
        <f>GRMSDetail!#REF!</f>
        <v>#REF!</v>
      </c>
      <c r="Q663" s="156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5">
      <c r="O664" t="e">
        <f t="shared" si="38"/>
        <v>#REF!</v>
      </c>
      <c r="P664" t="e">
        <f>GRMSDetail!#REF!</f>
        <v>#REF!</v>
      </c>
      <c r="Q664" s="156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5">
      <c r="O665" t="e">
        <f t="shared" si="38"/>
        <v>#REF!</v>
      </c>
      <c r="P665" t="e">
        <f>GRMSDetail!#REF!</f>
        <v>#REF!</v>
      </c>
      <c r="Q665" s="156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5">
      <c r="O666" t="e">
        <f t="shared" si="38"/>
        <v>#REF!</v>
      </c>
      <c r="P666" t="e">
        <f>GRMSDetail!#REF!</f>
        <v>#REF!</v>
      </c>
      <c r="Q666" s="156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5">
      <c r="O667" t="e">
        <f t="shared" si="38"/>
        <v>#REF!</v>
      </c>
      <c r="P667" t="e">
        <f>GRMSDetail!#REF!</f>
        <v>#REF!</v>
      </c>
      <c r="Q667" s="156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5">
      <c r="O668" t="e">
        <f t="shared" si="38"/>
        <v>#REF!</v>
      </c>
      <c r="P668" t="e">
        <f>GRMSDetail!#REF!</f>
        <v>#REF!</v>
      </c>
      <c r="Q668" s="156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5">
      <c r="O669" t="e">
        <f t="shared" si="38"/>
        <v>#REF!</v>
      </c>
      <c r="P669" t="e">
        <f>GRMSDetail!#REF!</f>
        <v>#REF!</v>
      </c>
      <c r="Q669" s="156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5">
      <c r="O670" t="e">
        <f t="shared" si="38"/>
        <v>#REF!</v>
      </c>
      <c r="P670" t="e">
        <f>GRMSDetail!#REF!</f>
        <v>#REF!</v>
      </c>
      <c r="Q670" s="156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5">
      <c r="O671" t="e">
        <f t="shared" si="38"/>
        <v>#REF!</v>
      </c>
      <c r="P671" t="e">
        <f>GRMSDetail!#REF!</f>
        <v>#REF!</v>
      </c>
      <c r="Q671" s="156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5">
      <c r="O672" t="e">
        <f t="shared" si="38"/>
        <v>#REF!</v>
      </c>
      <c r="P672" t="e">
        <f>GRMSDetail!#REF!</f>
        <v>#REF!</v>
      </c>
      <c r="Q672" s="156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5">
      <c r="O673" t="e">
        <f t="shared" si="38"/>
        <v>#REF!</v>
      </c>
      <c r="P673" t="e">
        <f>GRMSDetail!#REF!</f>
        <v>#REF!</v>
      </c>
      <c r="Q673" s="156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5">
      <c r="O674" t="e">
        <f t="shared" si="38"/>
        <v>#REF!</v>
      </c>
      <c r="P674" t="e">
        <f>GRMSDetail!#REF!</f>
        <v>#REF!</v>
      </c>
      <c r="Q674" s="156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5">
      <c r="O675" t="e">
        <f t="shared" si="38"/>
        <v>#REF!</v>
      </c>
      <c r="P675" t="e">
        <f>GRMSDetail!#REF!</f>
        <v>#REF!</v>
      </c>
      <c r="Q675" s="156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5">
      <c r="O676" t="e">
        <f t="shared" si="38"/>
        <v>#REF!</v>
      </c>
      <c r="P676" t="e">
        <f>GRMSDetail!#REF!</f>
        <v>#REF!</v>
      </c>
      <c r="Q676" s="156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5">
      <c r="O677" t="e">
        <f t="shared" si="38"/>
        <v>#REF!</v>
      </c>
      <c r="P677" t="e">
        <f>GRMSDetail!#REF!</f>
        <v>#REF!</v>
      </c>
      <c r="Q677" s="156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5">
      <c r="O678" t="e">
        <f t="shared" si="38"/>
        <v>#REF!</v>
      </c>
      <c r="P678" t="e">
        <f>GRMSDetail!#REF!</f>
        <v>#REF!</v>
      </c>
      <c r="Q678" s="156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5">
      <c r="O679" t="e">
        <f t="shared" si="38"/>
        <v>#REF!</v>
      </c>
      <c r="P679" t="e">
        <f>GRMSDetail!#REF!</f>
        <v>#REF!</v>
      </c>
      <c r="Q679" s="156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5">
      <c r="O680" t="e">
        <f t="shared" si="38"/>
        <v>#REF!</v>
      </c>
      <c r="P680" t="e">
        <f>GRMSDetail!#REF!</f>
        <v>#REF!</v>
      </c>
      <c r="Q680" s="156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5">
      <c r="O681" t="e">
        <f t="shared" si="38"/>
        <v>#REF!</v>
      </c>
      <c r="P681" t="e">
        <f>GRMSDetail!#REF!</f>
        <v>#REF!</v>
      </c>
      <c r="Q681" s="156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5">
      <c r="O682" t="e">
        <f t="shared" si="38"/>
        <v>#REF!</v>
      </c>
      <c r="P682" t="e">
        <f>GRMSDetail!#REF!</f>
        <v>#REF!</v>
      </c>
      <c r="Q682" s="156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5">
      <c r="O683" t="e">
        <f t="shared" si="38"/>
        <v>#REF!</v>
      </c>
      <c r="P683" t="e">
        <f>GRMSDetail!#REF!</f>
        <v>#REF!</v>
      </c>
      <c r="Q683" s="156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5">
      <c r="O684" t="e">
        <f t="shared" si="38"/>
        <v>#REF!</v>
      </c>
      <c r="P684" t="e">
        <f>GRMSDetail!#REF!</f>
        <v>#REF!</v>
      </c>
      <c r="Q684" s="156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5">
      <c r="O685" t="e">
        <f t="shared" si="38"/>
        <v>#REF!</v>
      </c>
      <c r="P685" t="e">
        <f>GRMSDetail!#REF!</f>
        <v>#REF!</v>
      </c>
      <c r="Q685" s="156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5">
      <c r="O686" t="e">
        <f t="shared" si="38"/>
        <v>#REF!</v>
      </c>
      <c r="P686" t="e">
        <f>GRMSDetail!#REF!</f>
        <v>#REF!</v>
      </c>
      <c r="Q686" s="156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5">
      <c r="O687" t="e">
        <f t="shared" si="38"/>
        <v>#REF!</v>
      </c>
      <c r="P687" t="e">
        <f>GRMSDetail!#REF!</f>
        <v>#REF!</v>
      </c>
      <c r="Q687" s="156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5">
      <c r="O688" t="e">
        <f t="shared" si="38"/>
        <v>#REF!</v>
      </c>
      <c r="P688" t="e">
        <f>GRMSDetail!#REF!</f>
        <v>#REF!</v>
      </c>
      <c r="Q688" s="156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5">
      <c r="O689" t="e">
        <f t="shared" si="38"/>
        <v>#REF!</v>
      </c>
      <c r="P689" t="e">
        <f>GRMSDetail!#REF!</f>
        <v>#REF!</v>
      </c>
      <c r="Q689" s="156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5">
      <c r="O690" t="e">
        <f t="shared" si="38"/>
        <v>#REF!</v>
      </c>
      <c r="P690" t="e">
        <f>GRMSDetail!#REF!</f>
        <v>#REF!</v>
      </c>
      <c r="Q690" s="156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5">
      <c r="O691" t="e">
        <f t="shared" si="38"/>
        <v>#REF!</v>
      </c>
      <c r="P691" t="e">
        <f>GRMSDetail!#REF!</f>
        <v>#REF!</v>
      </c>
      <c r="Q691" s="156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5">
      <c r="O692" t="e">
        <f t="shared" si="38"/>
        <v>#REF!</v>
      </c>
      <c r="P692" t="e">
        <f>GRMSDetail!#REF!</f>
        <v>#REF!</v>
      </c>
      <c r="Q692" s="156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5">
      <c r="O693" t="e">
        <f t="shared" si="38"/>
        <v>#REF!</v>
      </c>
      <c r="P693" t="e">
        <f>GRMSDetail!#REF!</f>
        <v>#REF!</v>
      </c>
      <c r="Q693" s="156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5">
      <c r="O694" t="e">
        <f t="shared" si="38"/>
        <v>#REF!</v>
      </c>
      <c r="P694" t="e">
        <f>GRMSDetail!#REF!</f>
        <v>#REF!</v>
      </c>
      <c r="Q694" s="156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5">
      <c r="O695" t="e">
        <f t="shared" si="38"/>
        <v>#REF!</v>
      </c>
      <c r="P695" t="e">
        <f>GRMSDetail!#REF!</f>
        <v>#REF!</v>
      </c>
      <c r="Q695" s="156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5">
      <c r="O696" t="e">
        <f t="shared" si="38"/>
        <v>#REF!</v>
      </c>
      <c r="P696" t="e">
        <f>GRMSDetail!#REF!</f>
        <v>#REF!</v>
      </c>
      <c r="Q696" s="156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5">
      <c r="O697" t="e">
        <f t="shared" si="38"/>
        <v>#REF!</v>
      </c>
      <c r="P697" t="e">
        <f>GRMSDetail!#REF!</f>
        <v>#REF!</v>
      </c>
      <c r="Q697" s="156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5">
      <c r="O698" t="e">
        <f t="shared" si="38"/>
        <v>#REF!</v>
      </c>
      <c r="P698" t="e">
        <f>GRMSDetail!#REF!</f>
        <v>#REF!</v>
      </c>
      <c r="Q698" s="156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5">
      <c r="O699" t="e">
        <f t="shared" si="38"/>
        <v>#REF!</v>
      </c>
      <c r="P699" t="e">
        <f>GRMSDetail!#REF!</f>
        <v>#REF!</v>
      </c>
      <c r="Q699" s="156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5">
      <c r="O700" t="e">
        <f t="shared" si="38"/>
        <v>#REF!</v>
      </c>
      <c r="P700" t="e">
        <f>GRMSDetail!#REF!</f>
        <v>#REF!</v>
      </c>
      <c r="Q700" s="156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5">
      <c r="O701" t="e">
        <f t="shared" si="38"/>
        <v>#REF!</v>
      </c>
      <c r="P701" t="e">
        <f>GRMSDetail!#REF!</f>
        <v>#REF!</v>
      </c>
      <c r="Q701" s="156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5">
      <c r="O702" t="e">
        <f t="shared" si="38"/>
        <v>#REF!</v>
      </c>
      <c r="P702" t="e">
        <f>GRMSDetail!#REF!</f>
        <v>#REF!</v>
      </c>
      <c r="Q702" s="156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5">
      <c r="O703" t="e">
        <f t="shared" si="38"/>
        <v>#REF!</v>
      </c>
      <c r="P703" t="e">
        <f>GRMSDetail!#REF!</f>
        <v>#REF!</v>
      </c>
      <c r="Q703" s="156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5">
      <c r="O704" t="e">
        <f t="shared" si="38"/>
        <v>#REF!</v>
      </c>
      <c r="P704" t="e">
        <f>GRMSDetail!#REF!</f>
        <v>#REF!</v>
      </c>
      <c r="Q704" s="156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5">
      <c r="O705" t="e">
        <f t="shared" ref="O705:O768" si="39">CONCATENATE(P705,Q705)</f>
        <v>#REF!</v>
      </c>
      <c r="P705" t="e">
        <f>GRMSDetail!#REF!</f>
        <v>#REF!</v>
      </c>
      <c r="Q705" s="156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5">
      <c r="O706" t="e">
        <f t="shared" si="39"/>
        <v>#REF!</v>
      </c>
      <c r="P706" t="e">
        <f>GRMSDetail!#REF!</f>
        <v>#REF!</v>
      </c>
      <c r="Q706" s="156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5">
      <c r="O707" t="e">
        <f t="shared" si="39"/>
        <v>#REF!</v>
      </c>
      <c r="P707" t="e">
        <f>GRMSDetail!#REF!</f>
        <v>#REF!</v>
      </c>
      <c r="Q707" s="156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5">
      <c r="O708" t="e">
        <f t="shared" si="39"/>
        <v>#REF!</v>
      </c>
      <c r="P708" t="e">
        <f>GRMSDetail!#REF!</f>
        <v>#REF!</v>
      </c>
      <c r="Q708" s="156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5">
      <c r="O709" t="e">
        <f t="shared" si="39"/>
        <v>#REF!</v>
      </c>
      <c r="P709" t="e">
        <f>GRMSDetail!#REF!</f>
        <v>#REF!</v>
      </c>
      <c r="Q709" s="156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5">
      <c r="O710" t="e">
        <f t="shared" si="39"/>
        <v>#REF!</v>
      </c>
      <c r="P710" t="e">
        <f>GRMSDetail!#REF!</f>
        <v>#REF!</v>
      </c>
      <c r="Q710" s="156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5">
      <c r="O711" t="e">
        <f t="shared" si="39"/>
        <v>#REF!</v>
      </c>
      <c r="P711" t="e">
        <f>GRMSDetail!#REF!</f>
        <v>#REF!</v>
      </c>
      <c r="Q711" s="156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5">
      <c r="O712" t="e">
        <f t="shared" si="39"/>
        <v>#REF!</v>
      </c>
      <c r="P712" t="e">
        <f>GRMSDetail!#REF!</f>
        <v>#REF!</v>
      </c>
      <c r="Q712" s="156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5">
      <c r="O713" t="e">
        <f t="shared" si="39"/>
        <v>#REF!</v>
      </c>
      <c r="P713" t="e">
        <f>GRMSDetail!#REF!</f>
        <v>#REF!</v>
      </c>
      <c r="Q713" s="156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5">
      <c r="O714" t="e">
        <f t="shared" si="39"/>
        <v>#REF!</v>
      </c>
      <c r="P714" t="e">
        <f>GRMSDetail!#REF!</f>
        <v>#REF!</v>
      </c>
      <c r="Q714" s="156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5">
      <c r="O715" t="e">
        <f t="shared" si="39"/>
        <v>#REF!</v>
      </c>
      <c r="P715" t="e">
        <f>GRMSDetail!#REF!</f>
        <v>#REF!</v>
      </c>
      <c r="Q715" s="156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5">
      <c r="O716" t="e">
        <f t="shared" si="39"/>
        <v>#REF!</v>
      </c>
      <c r="P716" t="e">
        <f>GRMSDetail!#REF!</f>
        <v>#REF!</v>
      </c>
      <c r="Q716" s="156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5">
      <c r="O717" t="e">
        <f t="shared" si="39"/>
        <v>#REF!</v>
      </c>
      <c r="P717" t="e">
        <f>GRMSDetail!#REF!</f>
        <v>#REF!</v>
      </c>
      <c r="Q717" s="156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5">
      <c r="O718" t="e">
        <f t="shared" si="39"/>
        <v>#REF!</v>
      </c>
      <c r="P718" t="e">
        <f>GRMSDetail!#REF!</f>
        <v>#REF!</v>
      </c>
      <c r="Q718" s="156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5">
      <c r="O719" t="e">
        <f t="shared" si="39"/>
        <v>#REF!</v>
      </c>
      <c r="P719" t="e">
        <f>GRMSDetail!#REF!</f>
        <v>#REF!</v>
      </c>
      <c r="Q719" s="156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5">
      <c r="O720" t="e">
        <f t="shared" si="39"/>
        <v>#REF!</v>
      </c>
      <c r="P720" t="e">
        <f>GRMSDetail!#REF!</f>
        <v>#REF!</v>
      </c>
      <c r="Q720" s="156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5">
      <c r="O721" t="e">
        <f t="shared" si="39"/>
        <v>#REF!</v>
      </c>
      <c r="P721" t="e">
        <f>GRMSDetail!#REF!</f>
        <v>#REF!</v>
      </c>
      <c r="Q721" s="156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5">
      <c r="O722" t="e">
        <f t="shared" si="39"/>
        <v>#REF!</v>
      </c>
      <c r="P722" t="e">
        <f>GRMSDetail!#REF!</f>
        <v>#REF!</v>
      </c>
      <c r="Q722" s="156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5">
      <c r="O723" t="e">
        <f t="shared" si="39"/>
        <v>#REF!</v>
      </c>
      <c r="P723" t="e">
        <f>GRMSDetail!#REF!</f>
        <v>#REF!</v>
      </c>
      <c r="Q723" s="156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5">
      <c r="O724" t="e">
        <f t="shared" si="39"/>
        <v>#REF!</v>
      </c>
      <c r="P724" t="e">
        <f>GRMSDetail!#REF!</f>
        <v>#REF!</v>
      </c>
      <c r="Q724" s="156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5">
      <c r="O725" t="e">
        <f t="shared" si="39"/>
        <v>#REF!</v>
      </c>
      <c r="P725" t="e">
        <f>GRMSDetail!#REF!</f>
        <v>#REF!</v>
      </c>
      <c r="Q725" s="156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5">
      <c r="O726" t="e">
        <f t="shared" si="39"/>
        <v>#REF!</v>
      </c>
      <c r="P726" t="e">
        <f>GRMSDetail!#REF!</f>
        <v>#REF!</v>
      </c>
      <c r="Q726" s="156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5">
      <c r="O727" t="e">
        <f t="shared" si="39"/>
        <v>#REF!</v>
      </c>
      <c r="P727" t="e">
        <f>GRMSDetail!#REF!</f>
        <v>#REF!</v>
      </c>
      <c r="Q727" s="156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5">
      <c r="O728" t="e">
        <f t="shared" si="39"/>
        <v>#REF!</v>
      </c>
      <c r="P728" t="e">
        <f>GRMSDetail!#REF!</f>
        <v>#REF!</v>
      </c>
      <c r="Q728" s="156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5">
      <c r="O729" t="e">
        <f t="shared" si="39"/>
        <v>#REF!</v>
      </c>
      <c r="P729" t="e">
        <f>GRMSDetail!#REF!</f>
        <v>#REF!</v>
      </c>
      <c r="Q729" s="156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5">
      <c r="O730" t="e">
        <f t="shared" si="39"/>
        <v>#REF!</v>
      </c>
      <c r="P730" t="e">
        <f>GRMSDetail!#REF!</f>
        <v>#REF!</v>
      </c>
      <c r="Q730" s="156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5">
      <c r="O731" t="e">
        <f t="shared" si="39"/>
        <v>#REF!</v>
      </c>
      <c r="P731" t="e">
        <f>GRMSDetail!#REF!</f>
        <v>#REF!</v>
      </c>
      <c r="Q731" s="156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5">
      <c r="O732" t="e">
        <f t="shared" si="39"/>
        <v>#REF!</v>
      </c>
      <c r="P732" t="e">
        <f>GRMSDetail!#REF!</f>
        <v>#REF!</v>
      </c>
      <c r="Q732" s="156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5">
      <c r="O733" t="e">
        <f t="shared" si="39"/>
        <v>#REF!</v>
      </c>
      <c r="P733" t="e">
        <f>GRMSDetail!#REF!</f>
        <v>#REF!</v>
      </c>
      <c r="Q733" s="156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5">
      <c r="O734" t="e">
        <f t="shared" si="39"/>
        <v>#REF!</v>
      </c>
      <c r="P734" t="e">
        <f>GRMSDetail!#REF!</f>
        <v>#REF!</v>
      </c>
      <c r="Q734" s="156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5">
      <c r="O735" t="e">
        <f t="shared" si="39"/>
        <v>#REF!</v>
      </c>
      <c r="P735" t="e">
        <f>GRMSDetail!#REF!</f>
        <v>#REF!</v>
      </c>
      <c r="Q735" s="156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5">
      <c r="O736" t="e">
        <f t="shared" si="39"/>
        <v>#REF!</v>
      </c>
      <c r="P736" t="e">
        <f>GRMSDetail!#REF!</f>
        <v>#REF!</v>
      </c>
      <c r="Q736" s="156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5">
      <c r="O737" t="e">
        <f t="shared" si="39"/>
        <v>#REF!</v>
      </c>
      <c r="P737" t="e">
        <f>GRMSDetail!#REF!</f>
        <v>#REF!</v>
      </c>
      <c r="Q737" s="156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5">
      <c r="O738" t="e">
        <f t="shared" si="39"/>
        <v>#REF!</v>
      </c>
      <c r="P738" t="e">
        <f>GRMSDetail!#REF!</f>
        <v>#REF!</v>
      </c>
      <c r="Q738" s="156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5">
      <c r="O739" t="e">
        <f t="shared" si="39"/>
        <v>#REF!</v>
      </c>
      <c r="P739" t="e">
        <f>GRMSDetail!#REF!</f>
        <v>#REF!</v>
      </c>
      <c r="Q739" s="156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5">
      <c r="O740" t="e">
        <f t="shared" si="39"/>
        <v>#REF!</v>
      </c>
      <c r="P740" t="e">
        <f>GRMSDetail!#REF!</f>
        <v>#REF!</v>
      </c>
      <c r="Q740" s="156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5">
      <c r="O741" t="e">
        <f t="shared" si="39"/>
        <v>#REF!</v>
      </c>
      <c r="P741" t="e">
        <f>GRMSDetail!#REF!</f>
        <v>#REF!</v>
      </c>
      <c r="Q741" s="156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5">
      <c r="O742" t="e">
        <f t="shared" si="39"/>
        <v>#REF!</v>
      </c>
      <c r="P742" t="e">
        <f>GRMSDetail!#REF!</f>
        <v>#REF!</v>
      </c>
      <c r="Q742" s="156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5">
      <c r="O743" t="e">
        <f t="shared" si="39"/>
        <v>#REF!</v>
      </c>
      <c r="P743" t="e">
        <f>GRMSDetail!#REF!</f>
        <v>#REF!</v>
      </c>
      <c r="Q743" s="156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5">
      <c r="O744" t="e">
        <f t="shared" si="39"/>
        <v>#REF!</v>
      </c>
      <c r="P744" t="e">
        <f>GRMSDetail!#REF!</f>
        <v>#REF!</v>
      </c>
      <c r="Q744" s="156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5">
      <c r="O745" t="e">
        <f t="shared" si="39"/>
        <v>#REF!</v>
      </c>
      <c r="P745" t="e">
        <f>GRMSDetail!#REF!</f>
        <v>#REF!</v>
      </c>
      <c r="Q745" s="156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5">
      <c r="O746" t="e">
        <f t="shared" si="39"/>
        <v>#REF!</v>
      </c>
      <c r="P746" t="e">
        <f>GRMSDetail!#REF!</f>
        <v>#REF!</v>
      </c>
      <c r="Q746" s="156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5">
      <c r="O747" t="e">
        <f t="shared" si="39"/>
        <v>#REF!</v>
      </c>
      <c r="P747" t="e">
        <f>GRMSDetail!#REF!</f>
        <v>#REF!</v>
      </c>
      <c r="Q747" s="156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5">
      <c r="O748" t="e">
        <f t="shared" si="39"/>
        <v>#REF!</v>
      </c>
      <c r="P748" t="e">
        <f>GRMSDetail!#REF!</f>
        <v>#REF!</v>
      </c>
      <c r="Q748" s="156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5">
      <c r="O749" t="e">
        <f t="shared" si="39"/>
        <v>#REF!</v>
      </c>
      <c r="P749" t="e">
        <f>GRMSDetail!#REF!</f>
        <v>#REF!</v>
      </c>
      <c r="Q749" s="156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5">
      <c r="O750" t="e">
        <f t="shared" si="39"/>
        <v>#REF!</v>
      </c>
      <c r="P750" t="e">
        <f>GRMSDetail!#REF!</f>
        <v>#REF!</v>
      </c>
      <c r="Q750" s="156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5">
      <c r="O751" t="e">
        <f t="shared" si="39"/>
        <v>#REF!</v>
      </c>
      <c r="P751" t="e">
        <f>GRMSDetail!#REF!</f>
        <v>#REF!</v>
      </c>
      <c r="Q751" s="156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5">
      <c r="O752" t="e">
        <f t="shared" si="39"/>
        <v>#REF!</v>
      </c>
      <c r="P752" t="e">
        <f>GRMSDetail!#REF!</f>
        <v>#REF!</v>
      </c>
      <c r="Q752" s="156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5">
      <c r="O753" t="e">
        <f t="shared" si="39"/>
        <v>#REF!</v>
      </c>
      <c r="P753" t="e">
        <f>GRMSDetail!#REF!</f>
        <v>#REF!</v>
      </c>
      <c r="Q753" s="156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5">
      <c r="O754" t="e">
        <f t="shared" si="39"/>
        <v>#REF!</v>
      </c>
      <c r="P754" t="e">
        <f>GRMSDetail!#REF!</f>
        <v>#REF!</v>
      </c>
      <c r="Q754" s="156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5">
      <c r="O755" t="e">
        <f t="shared" si="39"/>
        <v>#REF!</v>
      </c>
      <c r="P755" t="e">
        <f>GRMSDetail!#REF!</f>
        <v>#REF!</v>
      </c>
      <c r="Q755" s="156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5">
      <c r="O756" t="e">
        <f t="shared" si="39"/>
        <v>#REF!</v>
      </c>
      <c r="P756" t="e">
        <f>GRMSDetail!#REF!</f>
        <v>#REF!</v>
      </c>
      <c r="Q756" s="156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5">
      <c r="O757" t="e">
        <f t="shared" si="39"/>
        <v>#REF!</v>
      </c>
      <c r="P757" t="e">
        <f>GRMSDetail!#REF!</f>
        <v>#REF!</v>
      </c>
      <c r="Q757" s="156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5">
      <c r="O758" t="e">
        <f t="shared" si="39"/>
        <v>#REF!</v>
      </c>
      <c r="P758" t="e">
        <f>GRMSDetail!#REF!</f>
        <v>#REF!</v>
      </c>
      <c r="Q758" s="156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5">
      <c r="O759" t="e">
        <f t="shared" si="39"/>
        <v>#REF!</v>
      </c>
      <c r="P759" t="e">
        <f>GRMSDetail!#REF!</f>
        <v>#REF!</v>
      </c>
      <c r="Q759" s="156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5">
      <c r="O760" t="e">
        <f t="shared" si="39"/>
        <v>#REF!</v>
      </c>
      <c r="P760" t="e">
        <f>GRMSDetail!#REF!</f>
        <v>#REF!</v>
      </c>
      <c r="Q760" s="156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5">
      <c r="O761" t="e">
        <f t="shared" si="39"/>
        <v>#REF!</v>
      </c>
      <c r="P761" t="e">
        <f>GRMSDetail!#REF!</f>
        <v>#REF!</v>
      </c>
      <c r="Q761" s="156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5">
      <c r="O762" t="e">
        <f t="shared" si="39"/>
        <v>#REF!</v>
      </c>
      <c r="P762" t="e">
        <f>GRMSDetail!#REF!</f>
        <v>#REF!</v>
      </c>
      <c r="Q762" s="156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5">
      <c r="O763" t="e">
        <f t="shared" si="39"/>
        <v>#REF!</v>
      </c>
      <c r="P763" t="e">
        <f>GRMSDetail!#REF!</f>
        <v>#REF!</v>
      </c>
      <c r="Q763" s="156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5">
      <c r="O764" t="e">
        <f t="shared" si="39"/>
        <v>#REF!</v>
      </c>
      <c r="P764" t="e">
        <f>GRMSDetail!#REF!</f>
        <v>#REF!</v>
      </c>
      <c r="Q764" s="156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5">
      <c r="O765" t="e">
        <f t="shared" si="39"/>
        <v>#REF!</v>
      </c>
      <c r="P765" t="e">
        <f>GRMSDetail!#REF!</f>
        <v>#REF!</v>
      </c>
      <c r="Q765" s="156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5">
      <c r="O766" t="e">
        <f t="shared" si="39"/>
        <v>#REF!</v>
      </c>
      <c r="P766" t="e">
        <f>GRMSDetail!#REF!</f>
        <v>#REF!</v>
      </c>
      <c r="Q766" s="156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5">
      <c r="O767" t="e">
        <f t="shared" si="39"/>
        <v>#REF!</v>
      </c>
      <c r="P767" t="e">
        <f>GRMSDetail!#REF!</f>
        <v>#REF!</v>
      </c>
      <c r="Q767" s="156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5">
      <c r="O768" t="e">
        <f t="shared" si="39"/>
        <v>#REF!</v>
      </c>
      <c r="P768" t="e">
        <f>GRMSDetail!#REF!</f>
        <v>#REF!</v>
      </c>
      <c r="Q768" s="156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5">
      <c r="O769" t="e">
        <f t="shared" ref="O769:O832" si="40">CONCATENATE(P769,Q769)</f>
        <v>#REF!</v>
      </c>
      <c r="P769" t="e">
        <f>GRMSDetail!#REF!</f>
        <v>#REF!</v>
      </c>
      <c r="Q769" s="156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5">
      <c r="O770" t="e">
        <f t="shared" si="40"/>
        <v>#REF!</v>
      </c>
      <c r="P770" t="e">
        <f>GRMSDetail!#REF!</f>
        <v>#REF!</v>
      </c>
      <c r="Q770" s="156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5">
      <c r="O771" t="e">
        <f t="shared" si="40"/>
        <v>#REF!</v>
      </c>
      <c r="P771" t="e">
        <f>GRMSDetail!#REF!</f>
        <v>#REF!</v>
      </c>
      <c r="Q771" s="156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5">
      <c r="O772" t="e">
        <f t="shared" si="40"/>
        <v>#REF!</v>
      </c>
      <c r="P772" t="e">
        <f>GRMSDetail!#REF!</f>
        <v>#REF!</v>
      </c>
      <c r="Q772" s="156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5">
      <c r="O773" t="e">
        <f t="shared" si="40"/>
        <v>#REF!</v>
      </c>
      <c r="P773" t="e">
        <f>GRMSDetail!#REF!</f>
        <v>#REF!</v>
      </c>
      <c r="Q773" s="156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5">
      <c r="O774" t="e">
        <f t="shared" si="40"/>
        <v>#REF!</v>
      </c>
      <c r="P774" t="e">
        <f>GRMSDetail!#REF!</f>
        <v>#REF!</v>
      </c>
      <c r="Q774" s="156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5">
      <c r="O775" t="e">
        <f t="shared" si="40"/>
        <v>#REF!</v>
      </c>
      <c r="P775" t="e">
        <f>GRMSDetail!#REF!</f>
        <v>#REF!</v>
      </c>
      <c r="Q775" s="156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5">
      <c r="O776" t="e">
        <f t="shared" si="40"/>
        <v>#REF!</v>
      </c>
      <c r="P776" t="e">
        <f>GRMSDetail!#REF!</f>
        <v>#REF!</v>
      </c>
      <c r="Q776" s="156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5">
      <c r="O777" t="e">
        <f t="shared" si="40"/>
        <v>#REF!</v>
      </c>
      <c r="P777" t="e">
        <f>GRMSDetail!#REF!</f>
        <v>#REF!</v>
      </c>
      <c r="Q777" s="156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5">
      <c r="O778" t="e">
        <f t="shared" si="40"/>
        <v>#REF!</v>
      </c>
      <c r="P778" t="e">
        <f>GRMSDetail!#REF!</f>
        <v>#REF!</v>
      </c>
      <c r="Q778" s="156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5">
      <c r="O779" t="e">
        <f t="shared" si="40"/>
        <v>#REF!</v>
      </c>
      <c r="P779" t="e">
        <f>GRMSDetail!#REF!</f>
        <v>#REF!</v>
      </c>
      <c r="Q779" s="156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5">
      <c r="O780" t="e">
        <f t="shared" si="40"/>
        <v>#REF!</v>
      </c>
      <c r="P780" t="e">
        <f>GRMSDetail!#REF!</f>
        <v>#REF!</v>
      </c>
      <c r="Q780" s="156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5">
      <c r="O781" t="e">
        <f t="shared" si="40"/>
        <v>#REF!</v>
      </c>
      <c r="P781" t="e">
        <f>GRMSDetail!#REF!</f>
        <v>#REF!</v>
      </c>
      <c r="Q781" s="156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5">
      <c r="O782" t="e">
        <f t="shared" si="40"/>
        <v>#REF!</v>
      </c>
      <c r="P782" t="e">
        <f>GRMSDetail!#REF!</f>
        <v>#REF!</v>
      </c>
      <c r="Q782" s="156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5">
      <c r="O783" t="e">
        <f t="shared" si="40"/>
        <v>#REF!</v>
      </c>
      <c r="P783" t="e">
        <f>GRMSDetail!#REF!</f>
        <v>#REF!</v>
      </c>
      <c r="Q783" s="156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5">
      <c r="O784" t="e">
        <f t="shared" si="40"/>
        <v>#REF!</v>
      </c>
      <c r="P784" t="e">
        <f>GRMSDetail!#REF!</f>
        <v>#REF!</v>
      </c>
      <c r="Q784" s="156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5">
      <c r="O785" t="e">
        <f t="shared" si="40"/>
        <v>#REF!</v>
      </c>
      <c r="P785" t="e">
        <f>GRMSDetail!#REF!</f>
        <v>#REF!</v>
      </c>
      <c r="Q785" s="156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5">
      <c r="O786" t="e">
        <f t="shared" si="40"/>
        <v>#REF!</v>
      </c>
      <c r="P786" t="e">
        <f>GRMSDetail!#REF!</f>
        <v>#REF!</v>
      </c>
      <c r="Q786" s="156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5">
      <c r="O787" t="e">
        <f t="shared" si="40"/>
        <v>#REF!</v>
      </c>
      <c r="P787" t="e">
        <f>GRMSDetail!#REF!</f>
        <v>#REF!</v>
      </c>
      <c r="Q787" s="156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5">
      <c r="O788" t="e">
        <f t="shared" si="40"/>
        <v>#REF!</v>
      </c>
      <c r="P788" t="e">
        <f>GRMSDetail!#REF!</f>
        <v>#REF!</v>
      </c>
      <c r="Q788" s="156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5">
      <c r="O789" t="e">
        <f t="shared" si="40"/>
        <v>#REF!</v>
      </c>
      <c r="P789" t="e">
        <f>GRMSDetail!#REF!</f>
        <v>#REF!</v>
      </c>
      <c r="Q789" s="156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5">
      <c r="O790" t="e">
        <f t="shared" si="40"/>
        <v>#REF!</v>
      </c>
      <c r="P790" t="e">
        <f>GRMSDetail!#REF!</f>
        <v>#REF!</v>
      </c>
      <c r="Q790" s="156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5">
      <c r="O791" t="e">
        <f t="shared" si="40"/>
        <v>#REF!</v>
      </c>
      <c r="P791" t="e">
        <f>GRMSDetail!#REF!</f>
        <v>#REF!</v>
      </c>
      <c r="Q791" s="156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5">
      <c r="O792" t="e">
        <f t="shared" si="40"/>
        <v>#REF!</v>
      </c>
      <c r="P792" t="e">
        <f>GRMSDetail!#REF!</f>
        <v>#REF!</v>
      </c>
      <c r="Q792" s="156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5">
      <c r="O793" t="e">
        <f t="shared" si="40"/>
        <v>#REF!</v>
      </c>
      <c r="P793" t="e">
        <f>GRMSDetail!#REF!</f>
        <v>#REF!</v>
      </c>
      <c r="Q793" s="156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5">
      <c r="O794" t="e">
        <f t="shared" si="40"/>
        <v>#REF!</v>
      </c>
      <c r="P794" t="e">
        <f>GRMSDetail!#REF!</f>
        <v>#REF!</v>
      </c>
      <c r="Q794" s="156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5">
      <c r="O795" t="e">
        <f t="shared" si="40"/>
        <v>#REF!</v>
      </c>
      <c r="P795" t="e">
        <f>GRMSDetail!#REF!</f>
        <v>#REF!</v>
      </c>
      <c r="Q795" s="156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5">
      <c r="O796" t="e">
        <f t="shared" si="40"/>
        <v>#REF!</v>
      </c>
      <c r="P796" t="e">
        <f>GRMSDetail!#REF!</f>
        <v>#REF!</v>
      </c>
      <c r="Q796" s="156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5">
      <c r="O797" t="e">
        <f t="shared" si="40"/>
        <v>#REF!</v>
      </c>
      <c r="P797" t="e">
        <f>GRMSDetail!#REF!</f>
        <v>#REF!</v>
      </c>
      <c r="Q797" s="156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5">
      <c r="O798" t="e">
        <f t="shared" si="40"/>
        <v>#REF!</v>
      </c>
      <c r="P798" t="e">
        <f>GRMSDetail!#REF!</f>
        <v>#REF!</v>
      </c>
      <c r="Q798" s="156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5">
      <c r="O799" t="e">
        <f t="shared" si="40"/>
        <v>#REF!</v>
      </c>
      <c r="P799" t="e">
        <f>GRMSDetail!#REF!</f>
        <v>#REF!</v>
      </c>
      <c r="Q799" s="156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5">
      <c r="O800" t="e">
        <f t="shared" si="40"/>
        <v>#REF!</v>
      </c>
      <c r="P800" t="e">
        <f>GRMSDetail!#REF!</f>
        <v>#REF!</v>
      </c>
      <c r="Q800" s="156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5">
      <c r="O801" t="e">
        <f t="shared" si="40"/>
        <v>#REF!</v>
      </c>
      <c r="P801" t="e">
        <f>GRMSDetail!#REF!</f>
        <v>#REF!</v>
      </c>
      <c r="Q801" s="156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5">
      <c r="O802" t="e">
        <f t="shared" si="40"/>
        <v>#REF!</v>
      </c>
      <c r="P802" t="e">
        <f>GRMSDetail!#REF!</f>
        <v>#REF!</v>
      </c>
      <c r="Q802" s="156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5">
      <c r="O803" t="e">
        <f t="shared" si="40"/>
        <v>#REF!</v>
      </c>
      <c r="P803" t="e">
        <f>GRMSDetail!#REF!</f>
        <v>#REF!</v>
      </c>
      <c r="Q803" s="156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5">
      <c r="O804" t="e">
        <f t="shared" si="40"/>
        <v>#REF!</v>
      </c>
      <c r="P804" t="e">
        <f>GRMSDetail!#REF!</f>
        <v>#REF!</v>
      </c>
      <c r="Q804" s="156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5">
      <c r="O805" t="e">
        <f t="shared" si="40"/>
        <v>#REF!</v>
      </c>
      <c r="P805" t="e">
        <f>GRMSDetail!#REF!</f>
        <v>#REF!</v>
      </c>
      <c r="Q805" s="156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5">
      <c r="O806" t="e">
        <f t="shared" si="40"/>
        <v>#REF!</v>
      </c>
      <c r="P806" t="e">
        <f>GRMSDetail!#REF!</f>
        <v>#REF!</v>
      </c>
      <c r="Q806" s="156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5">
      <c r="O807" t="e">
        <f t="shared" si="40"/>
        <v>#REF!</v>
      </c>
      <c r="P807" t="e">
        <f>GRMSDetail!#REF!</f>
        <v>#REF!</v>
      </c>
      <c r="Q807" s="156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5">
      <c r="O808" t="e">
        <f t="shared" si="40"/>
        <v>#REF!</v>
      </c>
      <c r="P808" t="e">
        <f>GRMSDetail!#REF!</f>
        <v>#REF!</v>
      </c>
      <c r="Q808" s="156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5">
      <c r="O809" t="e">
        <f t="shared" si="40"/>
        <v>#REF!</v>
      </c>
      <c r="P809" t="e">
        <f>GRMSDetail!#REF!</f>
        <v>#REF!</v>
      </c>
      <c r="Q809" s="156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5">
      <c r="O810" t="e">
        <f t="shared" si="40"/>
        <v>#REF!</v>
      </c>
      <c r="P810" t="e">
        <f>GRMSDetail!#REF!</f>
        <v>#REF!</v>
      </c>
      <c r="Q810" s="156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5">
      <c r="O811" t="e">
        <f t="shared" si="40"/>
        <v>#REF!</v>
      </c>
      <c r="P811" t="e">
        <f>GRMSDetail!#REF!</f>
        <v>#REF!</v>
      </c>
      <c r="Q811" s="156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5">
      <c r="O812" t="e">
        <f t="shared" si="40"/>
        <v>#REF!</v>
      </c>
      <c r="P812" t="e">
        <f>GRMSDetail!#REF!</f>
        <v>#REF!</v>
      </c>
      <c r="Q812" s="156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5">
      <c r="O813" t="e">
        <f t="shared" si="40"/>
        <v>#REF!</v>
      </c>
      <c r="P813" t="e">
        <f>GRMSDetail!#REF!</f>
        <v>#REF!</v>
      </c>
      <c r="Q813" s="156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5">
      <c r="O814" t="e">
        <f t="shared" si="40"/>
        <v>#REF!</v>
      </c>
      <c r="P814" t="e">
        <f>GRMSDetail!#REF!</f>
        <v>#REF!</v>
      </c>
      <c r="Q814" s="156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5">
      <c r="O815" t="e">
        <f t="shared" si="40"/>
        <v>#REF!</v>
      </c>
      <c r="P815" t="e">
        <f>GRMSDetail!#REF!</f>
        <v>#REF!</v>
      </c>
      <c r="Q815" s="156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5">
      <c r="O816" t="e">
        <f t="shared" si="40"/>
        <v>#REF!</v>
      </c>
      <c r="P816" t="e">
        <f>GRMSDetail!#REF!</f>
        <v>#REF!</v>
      </c>
      <c r="Q816" s="156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5">
      <c r="O817" t="e">
        <f t="shared" si="40"/>
        <v>#REF!</v>
      </c>
      <c r="P817" t="e">
        <f>GRMSDetail!#REF!</f>
        <v>#REF!</v>
      </c>
      <c r="Q817" s="156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5">
      <c r="O818" t="e">
        <f t="shared" si="40"/>
        <v>#REF!</v>
      </c>
      <c r="P818" t="e">
        <f>GRMSDetail!#REF!</f>
        <v>#REF!</v>
      </c>
      <c r="Q818" s="156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5">
      <c r="O819" t="e">
        <f t="shared" si="40"/>
        <v>#REF!</v>
      </c>
      <c r="P819" t="e">
        <f>GRMSDetail!#REF!</f>
        <v>#REF!</v>
      </c>
      <c r="Q819" s="156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5">
      <c r="O820" t="e">
        <f t="shared" si="40"/>
        <v>#REF!</v>
      </c>
      <c r="P820" t="e">
        <f>GRMSDetail!#REF!</f>
        <v>#REF!</v>
      </c>
      <c r="Q820" s="156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5">
      <c r="O821" t="e">
        <f t="shared" si="40"/>
        <v>#REF!</v>
      </c>
      <c r="P821" t="e">
        <f>GRMSDetail!#REF!</f>
        <v>#REF!</v>
      </c>
      <c r="Q821" s="156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5">
      <c r="O822" t="e">
        <f t="shared" si="40"/>
        <v>#REF!</v>
      </c>
      <c r="P822" t="e">
        <f>GRMSDetail!#REF!</f>
        <v>#REF!</v>
      </c>
      <c r="Q822" s="156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5">
      <c r="O823" t="e">
        <f t="shared" si="40"/>
        <v>#REF!</v>
      </c>
      <c r="P823" t="e">
        <f>GRMSDetail!#REF!</f>
        <v>#REF!</v>
      </c>
      <c r="Q823" s="156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5">
      <c r="O824" t="e">
        <f t="shared" si="40"/>
        <v>#REF!</v>
      </c>
      <c r="P824" t="e">
        <f>GRMSDetail!#REF!</f>
        <v>#REF!</v>
      </c>
      <c r="Q824" s="156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5">
      <c r="O825" t="e">
        <f t="shared" si="40"/>
        <v>#REF!</v>
      </c>
      <c r="P825" t="e">
        <f>GRMSDetail!#REF!</f>
        <v>#REF!</v>
      </c>
      <c r="Q825" s="156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5">
      <c r="O826" t="e">
        <f t="shared" si="40"/>
        <v>#REF!</v>
      </c>
      <c r="P826" t="e">
        <f>GRMSDetail!#REF!</f>
        <v>#REF!</v>
      </c>
      <c r="Q826" s="156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5">
      <c r="O827" t="e">
        <f t="shared" si="40"/>
        <v>#REF!</v>
      </c>
      <c r="P827" t="e">
        <f>GRMSDetail!#REF!</f>
        <v>#REF!</v>
      </c>
      <c r="Q827" s="156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5">
      <c r="O828" t="e">
        <f t="shared" si="40"/>
        <v>#REF!</v>
      </c>
      <c r="P828" t="e">
        <f>GRMSDetail!#REF!</f>
        <v>#REF!</v>
      </c>
      <c r="Q828" s="156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5">
      <c r="O829" t="e">
        <f t="shared" si="40"/>
        <v>#REF!</v>
      </c>
      <c r="P829" t="e">
        <f>GRMSDetail!#REF!</f>
        <v>#REF!</v>
      </c>
      <c r="Q829" s="156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5">
      <c r="O830" t="e">
        <f t="shared" si="40"/>
        <v>#REF!</v>
      </c>
      <c r="P830" t="e">
        <f>GRMSDetail!#REF!</f>
        <v>#REF!</v>
      </c>
      <c r="Q830" s="156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5">
      <c r="O831" t="e">
        <f t="shared" si="40"/>
        <v>#REF!</v>
      </c>
      <c r="P831" t="e">
        <f>GRMSDetail!#REF!</f>
        <v>#REF!</v>
      </c>
      <c r="Q831" s="156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5">
      <c r="O832" t="e">
        <f t="shared" si="40"/>
        <v>#REF!</v>
      </c>
      <c r="P832" t="e">
        <f>GRMSDetail!#REF!</f>
        <v>#REF!</v>
      </c>
      <c r="Q832" s="156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5">
      <c r="O833" t="e">
        <f t="shared" ref="O833:O896" si="41">CONCATENATE(P833,Q833)</f>
        <v>#REF!</v>
      </c>
      <c r="P833" t="e">
        <f>GRMSDetail!#REF!</f>
        <v>#REF!</v>
      </c>
      <c r="Q833" s="156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5">
      <c r="O834" t="e">
        <f t="shared" si="41"/>
        <v>#REF!</v>
      </c>
      <c r="P834" t="e">
        <f>GRMSDetail!#REF!</f>
        <v>#REF!</v>
      </c>
      <c r="Q834" s="156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5">
      <c r="O835" t="e">
        <f t="shared" si="41"/>
        <v>#REF!</v>
      </c>
      <c r="P835" t="e">
        <f>GRMSDetail!#REF!</f>
        <v>#REF!</v>
      </c>
      <c r="Q835" s="156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5">
      <c r="O836" t="e">
        <f t="shared" si="41"/>
        <v>#REF!</v>
      </c>
      <c r="P836" t="e">
        <f>GRMSDetail!#REF!</f>
        <v>#REF!</v>
      </c>
      <c r="Q836" s="156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5">
      <c r="O837" t="e">
        <f t="shared" si="41"/>
        <v>#REF!</v>
      </c>
      <c r="P837" t="e">
        <f>GRMSDetail!#REF!</f>
        <v>#REF!</v>
      </c>
      <c r="Q837" s="156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5">
      <c r="O838" t="e">
        <f t="shared" si="41"/>
        <v>#REF!</v>
      </c>
      <c r="P838" t="e">
        <f>GRMSDetail!#REF!</f>
        <v>#REF!</v>
      </c>
      <c r="Q838" s="156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5">
      <c r="O839" t="e">
        <f t="shared" si="41"/>
        <v>#REF!</v>
      </c>
      <c r="P839" t="e">
        <f>GRMSDetail!#REF!</f>
        <v>#REF!</v>
      </c>
      <c r="Q839" s="156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5">
      <c r="O840" t="e">
        <f t="shared" si="41"/>
        <v>#REF!</v>
      </c>
      <c r="P840" t="e">
        <f>GRMSDetail!#REF!</f>
        <v>#REF!</v>
      </c>
      <c r="Q840" s="156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5">
      <c r="O841" t="e">
        <f t="shared" si="41"/>
        <v>#REF!</v>
      </c>
      <c r="P841" t="e">
        <f>GRMSDetail!#REF!</f>
        <v>#REF!</v>
      </c>
      <c r="Q841" s="156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5">
      <c r="O842" t="e">
        <f t="shared" si="41"/>
        <v>#REF!</v>
      </c>
      <c r="P842" t="e">
        <f>GRMSDetail!#REF!</f>
        <v>#REF!</v>
      </c>
      <c r="Q842" s="156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5">
      <c r="O843" t="e">
        <f t="shared" si="41"/>
        <v>#REF!</v>
      </c>
      <c r="P843" t="e">
        <f>GRMSDetail!#REF!</f>
        <v>#REF!</v>
      </c>
      <c r="Q843" s="156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5">
      <c r="O844" t="e">
        <f t="shared" si="41"/>
        <v>#REF!</v>
      </c>
      <c r="P844" t="e">
        <f>GRMSDetail!#REF!</f>
        <v>#REF!</v>
      </c>
      <c r="Q844" s="156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5">
      <c r="O845" t="e">
        <f t="shared" si="41"/>
        <v>#REF!</v>
      </c>
      <c r="P845" t="e">
        <f>GRMSDetail!#REF!</f>
        <v>#REF!</v>
      </c>
      <c r="Q845" s="156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5">
      <c r="O846" t="e">
        <f t="shared" si="41"/>
        <v>#REF!</v>
      </c>
      <c r="P846" t="e">
        <f>GRMSDetail!#REF!</f>
        <v>#REF!</v>
      </c>
      <c r="Q846" s="156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5">
      <c r="O847" t="e">
        <f t="shared" si="41"/>
        <v>#REF!</v>
      </c>
      <c r="P847" t="e">
        <f>GRMSDetail!#REF!</f>
        <v>#REF!</v>
      </c>
      <c r="Q847" s="156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5">
      <c r="O848" t="e">
        <f t="shared" si="41"/>
        <v>#REF!</v>
      </c>
      <c r="P848" t="e">
        <f>GRMSDetail!#REF!</f>
        <v>#REF!</v>
      </c>
      <c r="Q848" s="156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5">
      <c r="O849" t="e">
        <f t="shared" si="41"/>
        <v>#REF!</v>
      </c>
      <c r="P849" t="e">
        <f>GRMSDetail!#REF!</f>
        <v>#REF!</v>
      </c>
      <c r="Q849" s="156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5">
      <c r="O850" t="e">
        <f t="shared" si="41"/>
        <v>#REF!</v>
      </c>
      <c r="P850" t="e">
        <f>GRMSDetail!#REF!</f>
        <v>#REF!</v>
      </c>
      <c r="Q850" s="156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5">
      <c r="O851" t="e">
        <f t="shared" si="41"/>
        <v>#REF!</v>
      </c>
      <c r="P851" t="e">
        <f>GRMSDetail!#REF!</f>
        <v>#REF!</v>
      </c>
      <c r="Q851" s="156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5">
      <c r="O852" t="e">
        <f t="shared" si="41"/>
        <v>#REF!</v>
      </c>
      <c r="P852" t="e">
        <f>GRMSDetail!#REF!</f>
        <v>#REF!</v>
      </c>
      <c r="Q852" s="156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5">
      <c r="O853" t="e">
        <f t="shared" si="41"/>
        <v>#REF!</v>
      </c>
      <c r="P853" t="e">
        <f>GRMSDetail!#REF!</f>
        <v>#REF!</v>
      </c>
      <c r="Q853" s="156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5">
      <c r="O854" t="e">
        <f t="shared" si="41"/>
        <v>#REF!</v>
      </c>
      <c r="P854" t="e">
        <f>GRMSDetail!#REF!</f>
        <v>#REF!</v>
      </c>
      <c r="Q854" s="156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5">
      <c r="O855" t="e">
        <f t="shared" si="41"/>
        <v>#REF!</v>
      </c>
      <c r="P855" t="e">
        <f>GRMSDetail!#REF!</f>
        <v>#REF!</v>
      </c>
      <c r="Q855" s="156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5">
      <c r="O856" t="e">
        <f t="shared" si="41"/>
        <v>#REF!</v>
      </c>
      <c r="P856" t="e">
        <f>GRMSDetail!#REF!</f>
        <v>#REF!</v>
      </c>
      <c r="Q856" s="156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5">
      <c r="O857" t="e">
        <f t="shared" si="41"/>
        <v>#REF!</v>
      </c>
      <c r="P857" t="e">
        <f>GRMSDetail!#REF!</f>
        <v>#REF!</v>
      </c>
      <c r="Q857" s="156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5">
      <c r="O858" t="e">
        <f t="shared" si="41"/>
        <v>#REF!</v>
      </c>
      <c r="P858" t="e">
        <f>GRMSDetail!#REF!</f>
        <v>#REF!</v>
      </c>
      <c r="Q858" s="156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5">
      <c r="O859" t="e">
        <f t="shared" si="41"/>
        <v>#REF!</v>
      </c>
      <c r="P859" t="e">
        <f>GRMSDetail!#REF!</f>
        <v>#REF!</v>
      </c>
      <c r="Q859" s="156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5">
      <c r="O860" t="e">
        <f t="shared" si="41"/>
        <v>#REF!</v>
      </c>
      <c r="P860" t="e">
        <f>GRMSDetail!#REF!</f>
        <v>#REF!</v>
      </c>
      <c r="Q860" s="156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5">
      <c r="O861" t="e">
        <f t="shared" si="41"/>
        <v>#REF!</v>
      </c>
      <c r="P861" t="e">
        <f>GRMSDetail!#REF!</f>
        <v>#REF!</v>
      </c>
      <c r="Q861" s="156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5">
      <c r="O862" t="e">
        <f t="shared" si="41"/>
        <v>#REF!</v>
      </c>
      <c r="P862" t="e">
        <f>GRMSDetail!#REF!</f>
        <v>#REF!</v>
      </c>
      <c r="Q862" s="156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5">
      <c r="O863" t="e">
        <f t="shared" si="41"/>
        <v>#REF!</v>
      </c>
      <c r="P863" t="e">
        <f>GRMSDetail!#REF!</f>
        <v>#REF!</v>
      </c>
      <c r="Q863" s="156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5">
      <c r="O864" t="e">
        <f t="shared" si="41"/>
        <v>#REF!</v>
      </c>
      <c r="P864" t="e">
        <f>GRMSDetail!#REF!</f>
        <v>#REF!</v>
      </c>
      <c r="Q864" s="156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5">
      <c r="O865" t="e">
        <f t="shared" si="41"/>
        <v>#REF!</v>
      </c>
      <c r="P865" t="e">
        <f>GRMSDetail!#REF!</f>
        <v>#REF!</v>
      </c>
      <c r="Q865" s="156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5">
      <c r="O866" t="e">
        <f t="shared" si="41"/>
        <v>#REF!</v>
      </c>
      <c r="P866" t="e">
        <f>GRMSDetail!#REF!</f>
        <v>#REF!</v>
      </c>
      <c r="Q866" s="156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5">
      <c r="O867" t="e">
        <f t="shared" si="41"/>
        <v>#REF!</v>
      </c>
      <c r="P867" t="e">
        <f>GRMSDetail!#REF!</f>
        <v>#REF!</v>
      </c>
      <c r="Q867" s="156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5">
      <c r="O868" t="e">
        <f t="shared" si="41"/>
        <v>#REF!</v>
      </c>
      <c r="P868" t="e">
        <f>GRMSDetail!#REF!</f>
        <v>#REF!</v>
      </c>
      <c r="Q868" s="156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5">
      <c r="O869" t="e">
        <f t="shared" si="41"/>
        <v>#REF!</v>
      </c>
      <c r="P869" t="e">
        <f>GRMSDetail!#REF!</f>
        <v>#REF!</v>
      </c>
      <c r="Q869" s="156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5">
      <c r="O870" t="e">
        <f t="shared" si="41"/>
        <v>#REF!</v>
      </c>
      <c r="P870" t="e">
        <f>GRMSDetail!#REF!</f>
        <v>#REF!</v>
      </c>
      <c r="Q870" s="156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5">
      <c r="O871" t="e">
        <f t="shared" si="41"/>
        <v>#REF!</v>
      </c>
      <c r="P871" t="e">
        <f>GRMSDetail!#REF!</f>
        <v>#REF!</v>
      </c>
      <c r="Q871" s="156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5">
      <c r="O872" t="e">
        <f t="shared" si="41"/>
        <v>#REF!</v>
      </c>
      <c r="P872" t="e">
        <f>GRMSDetail!#REF!</f>
        <v>#REF!</v>
      </c>
      <c r="Q872" s="156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5">
      <c r="O873" t="e">
        <f t="shared" si="41"/>
        <v>#REF!</v>
      </c>
      <c r="P873" t="e">
        <f>GRMSDetail!#REF!</f>
        <v>#REF!</v>
      </c>
      <c r="Q873" s="156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5">
      <c r="O874" t="e">
        <f t="shared" si="41"/>
        <v>#REF!</v>
      </c>
      <c r="P874" t="e">
        <f>GRMSDetail!#REF!</f>
        <v>#REF!</v>
      </c>
      <c r="Q874" s="156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5">
      <c r="O875" t="e">
        <f t="shared" si="41"/>
        <v>#REF!</v>
      </c>
      <c r="P875" t="e">
        <f>GRMSDetail!#REF!</f>
        <v>#REF!</v>
      </c>
      <c r="Q875" s="156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5">
      <c r="O876" t="e">
        <f t="shared" si="41"/>
        <v>#REF!</v>
      </c>
      <c r="P876" t="e">
        <f>GRMSDetail!#REF!</f>
        <v>#REF!</v>
      </c>
      <c r="Q876" s="156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5">
      <c r="O877" t="e">
        <f t="shared" si="41"/>
        <v>#REF!</v>
      </c>
      <c r="P877" t="e">
        <f>GRMSDetail!#REF!</f>
        <v>#REF!</v>
      </c>
      <c r="Q877" s="156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5">
      <c r="O878" t="e">
        <f t="shared" si="41"/>
        <v>#REF!</v>
      </c>
      <c r="P878" t="e">
        <f>GRMSDetail!#REF!</f>
        <v>#REF!</v>
      </c>
      <c r="Q878" s="156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5">
      <c r="O879" t="e">
        <f t="shared" si="41"/>
        <v>#REF!</v>
      </c>
      <c r="P879" t="e">
        <f>GRMSDetail!#REF!</f>
        <v>#REF!</v>
      </c>
      <c r="Q879" s="156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5">
      <c r="O880" t="e">
        <f t="shared" si="41"/>
        <v>#REF!</v>
      </c>
      <c r="P880" t="e">
        <f>GRMSDetail!#REF!</f>
        <v>#REF!</v>
      </c>
      <c r="Q880" s="156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5">
      <c r="O881" t="e">
        <f t="shared" si="41"/>
        <v>#REF!</v>
      </c>
      <c r="P881" t="e">
        <f>GRMSDetail!#REF!</f>
        <v>#REF!</v>
      </c>
      <c r="Q881" s="156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5">
      <c r="O882" t="e">
        <f t="shared" si="41"/>
        <v>#REF!</v>
      </c>
      <c r="P882" t="e">
        <f>GRMSDetail!#REF!</f>
        <v>#REF!</v>
      </c>
      <c r="Q882" s="156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5">
      <c r="O883" t="e">
        <f t="shared" si="41"/>
        <v>#REF!</v>
      </c>
      <c r="P883" t="e">
        <f>GRMSDetail!#REF!</f>
        <v>#REF!</v>
      </c>
      <c r="Q883" s="156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5">
      <c r="O884" t="e">
        <f t="shared" si="41"/>
        <v>#REF!</v>
      </c>
      <c r="P884" t="e">
        <f>GRMSDetail!#REF!</f>
        <v>#REF!</v>
      </c>
      <c r="Q884" s="156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5">
      <c r="O885" t="e">
        <f t="shared" si="41"/>
        <v>#REF!</v>
      </c>
      <c r="P885" t="e">
        <f>GRMSDetail!#REF!</f>
        <v>#REF!</v>
      </c>
      <c r="Q885" s="156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5">
      <c r="O886" t="e">
        <f t="shared" si="41"/>
        <v>#REF!</v>
      </c>
      <c r="P886" t="e">
        <f>GRMSDetail!#REF!</f>
        <v>#REF!</v>
      </c>
      <c r="Q886" s="156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5">
      <c r="O887" t="e">
        <f t="shared" si="41"/>
        <v>#REF!</v>
      </c>
      <c r="P887" t="e">
        <f>GRMSDetail!#REF!</f>
        <v>#REF!</v>
      </c>
      <c r="Q887" s="156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5">
      <c r="O888" t="e">
        <f t="shared" si="41"/>
        <v>#REF!</v>
      </c>
      <c r="P888" t="e">
        <f>GRMSDetail!#REF!</f>
        <v>#REF!</v>
      </c>
      <c r="Q888" s="156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5">
      <c r="O889" t="e">
        <f t="shared" si="41"/>
        <v>#REF!</v>
      </c>
      <c r="P889" t="e">
        <f>GRMSDetail!#REF!</f>
        <v>#REF!</v>
      </c>
      <c r="Q889" s="156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5">
      <c r="O890" t="e">
        <f t="shared" si="41"/>
        <v>#REF!</v>
      </c>
      <c r="P890" t="e">
        <f>GRMSDetail!#REF!</f>
        <v>#REF!</v>
      </c>
      <c r="Q890" s="156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5">
      <c r="O891" t="e">
        <f t="shared" si="41"/>
        <v>#REF!</v>
      </c>
      <c r="P891" t="e">
        <f>GRMSDetail!#REF!</f>
        <v>#REF!</v>
      </c>
      <c r="Q891" s="156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5">
      <c r="O892" t="e">
        <f t="shared" si="41"/>
        <v>#REF!</v>
      </c>
      <c r="P892" t="e">
        <f>GRMSDetail!#REF!</f>
        <v>#REF!</v>
      </c>
      <c r="Q892" s="156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5">
      <c r="O893" t="e">
        <f t="shared" si="41"/>
        <v>#REF!</v>
      </c>
      <c r="P893" t="e">
        <f>GRMSDetail!#REF!</f>
        <v>#REF!</v>
      </c>
      <c r="Q893" s="156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5">
      <c r="O894" t="e">
        <f t="shared" si="41"/>
        <v>#REF!</v>
      </c>
      <c r="P894" t="e">
        <f>GRMSDetail!#REF!</f>
        <v>#REF!</v>
      </c>
      <c r="Q894" s="156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5">
      <c r="O895" t="e">
        <f t="shared" si="41"/>
        <v>#REF!</v>
      </c>
      <c r="P895" t="e">
        <f>GRMSDetail!#REF!</f>
        <v>#REF!</v>
      </c>
      <c r="Q895" s="156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5">
      <c r="O896" t="e">
        <f t="shared" si="41"/>
        <v>#REF!</v>
      </c>
      <c r="P896" t="e">
        <f>GRMSDetail!#REF!</f>
        <v>#REF!</v>
      </c>
      <c r="Q896" s="156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5">
      <c r="O897" t="e">
        <f t="shared" ref="O897:O960" si="42">CONCATENATE(P897,Q897)</f>
        <v>#REF!</v>
      </c>
      <c r="P897" t="e">
        <f>GRMSDetail!#REF!</f>
        <v>#REF!</v>
      </c>
      <c r="Q897" s="156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5">
      <c r="O898" t="e">
        <f t="shared" si="42"/>
        <v>#REF!</v>
      </c>
      <c r="P898" t="e">
        <f>GRMSDetail!#REF!</f>
        <v>#REF!</v>
      </c>
      <c r="Q898" s="156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5">
      <c r="O899" t="e">
        <f t="shared" si="42"/>
        <v>#REF!</v>
      </c>
      <c r="P899" t="e">
        <f>GRMSDetail!#REF!</f>
        <v>#REF!</v>
      </c>
      <c r="Q899" s="156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5">
      <c r="O900" t="e">
        <f t="shared" si="42"/>
        <v>#REF!</v>
      </c>
      <c r="P900" t="e">
        <f>GRMSDetail!#REF!</f>
        <v>#REF!</v>
      </c>
      <c r="Q900" s="156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5">
      <c r="O901" t="e">
        <f t="shared" si="42"/>
        <v>#REF!</v>
      </c>
      <c r="P901" t="e">
        <f>GRMSDetail!#REF!</f>
        <v>#REF!</v>
      </c>
      <c r="Q901" s="156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5">
      <c r="O902" t="e">
        <f t="shared" si="42"/>
        <v>#REF!</v>
      </c>
      <c r="P902" t="e">
        <f>GRMSDetail!#REF!</f>
        <v>#REF!</v>
      </c>
      <c r="Q902" s="156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5">
      <c r="O903" t="e">
        <f t="shared" si="42"/>
        <v>#REF!</v>
      </c>
      <c r="P903" t="e">
        <f>GRMSDetail!#REF!</f>
        <v>#REF!</v>
      </c>
      <c r="Q903" s="156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5">
      <c r="O904" t="e">
        <f t="shared" si="42"/>
        <v>#REF!</v>
      </c>
      <c r="P904" t="e">
        <f>GRMSDetail!#REF!</f>
        <v>#REF!</v>
      </c>
      <c r="Q904" s="156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5">
      <c r="O905" t="e">
        <f t="shared" si="42"/>
        <v>#REF!</v>
      </c>
      <c r="P905" t="e">
        <f>GRMSDetail!#REF!</f>
        <v>#REF!</v>
      </c>
      <c r="Q905" s="156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5">
      <c r="O906" t="e">
        <f t="shared" si="42"/>
        <v>#REF!</v>
      </c>
      <c r="P906" t="e">
        <f>GRMSDetail!#REF!</f>
        <v>#REF!</v>
      </c>
      <c r="Q906" s="156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5">
      <c r="O907" t="e">
        <f t="shared" si="42"/>
        <v>#REF!</v>
      </c>
      <c r="P907" t="e">
        <f>GRMSDetail!#REF!</f>
        <v>#REF!</v>
      </c>
      <c r="Q907" s="156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5">
      <c r="O908" t="e">
        <f t="shared" si="42"/>
        <v>#REF!</v>
      </c>
      <c r="P908" t="e">
        <f>GRMSDetail!#REF!</f>
        <v>#REF!</v>
      </c>
      <c r="Q908" s="156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5">
      <c r="O909" t="e">
        <f t="shared" si="42"/>
        <v>#REF!</v>
      </c>
      <c r="P909" t="e">
        <f>GRMSDetail!#REF!</f>
        <v>#REF!</v>
      </c>
      <c r="Q909" s="156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5">
      <c r="O910" t="e">
        <f t="shared" si="42"/>
        <v>#REF!</v>
      </c>
      <c r="P910" t="e">
        <f>GRMSDetail!#REF!</f>
        <v>#REF!</v>
      </c>
      <c r="Q910" s="156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5">
      <c r="O911" t="e">
        <f t="shared" si="42"/>
        <v>#REF!</v>
      </c>
      <c r="P911" t="e">
        <f>GRMSDetail!#REF!</f>
        <v>#REF!</v>
      </c>
      <c r="Q911" s="156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5">
      <c r="O912" t="e">
        <f t="shared" si="42"/>
        <v>#REF!</v>
      </c>
      <c r="P912" t="e">
        <f>GRMSDetail!#REF!</f>
        <v>#REF!</v>
      </c>
      <c r="Q912" s="156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5">
      <c r="O913" t="e">
        <f t="shared" si="42"/>
        <v>#REF!</v>
      </c>
      <c r="P913" t="e">
        <f>GRMSDetail!#REF!</f>
        <v>#REF!</v>
      </c>
      <c r="Q913" s="156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5">
      <c r="O914" t="e">
        <f t="shared" si="42"/>
        <v>#REF!</v>
      </c>
      <c r="P914" t="e">
        <f>GRMSDetail!#REF!</f>
        <v>#REF!</v>
      </c>
      <c r="Q914" s="156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5">
      <c r="O915" t="e">
        <f t="shared" si="42"/>
        <v>#REF!</v>
      </c>
      <c r="P915" t="e">
        <f>GRMSDetail!#REF!</f>
        <v>#REF!</v>
      </c>
      <c r="Q915" s="156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5">
      <c r="O916" t="e">
        <f t="shared" si="42"/>
        <v>#REF!</v>
      </c>
      <c r="P916" t="e">
        <f>GRMSDetail!#REF!</f>
        <v>#REF!</v>
      </c>
      <c r="Q916" s="156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5">
      <c r="O917" t="e">
        <f t="shared" si="42"/>
        <v>#REF!</v>
      </c>
      <c r="P917" t="e">
        <f>GRMSDetail!#REF!</f>
        <v>#REF!</v>
      </c>
      <c r="Q917" s="156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5">
      <c r="O918" t="e">
        <f t="shared" si="42"/>
        <v>#REF!</v>
      </c>
      <c r="P918" t="e">
        <f>GRMSDetail!#REF!</f>
        <v>#REF!</v>
      </c>
      <c r="Q918" s="156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5">
      <c r="O919" t="e">
        <f t="shared" si="42"/>
        <v>#REF!</v>
      </c>
      <c r="P919" t="e">
        <f>GRMSDetail!#REF!</f>
        <v>#REF!</v>
      </c>
      <c r="Q919" s="156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5">
      <c r="O920" t="e">
        <f t="shared" si="42"/>
        <v>#REF!</v>
      </c>
      <c r="P920" t="e">
        <f>GRMSDetail!#REF!</f>
        <v>#REF!</v>
      </c>
      <c r="Q920" s="156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5">
      <c r="O921" t="e">
        <f t="shared" si="42"/>
        <v>#REF!</v>
      </c>
      <c r="P921" t="e">
        <f>GRMSDetail!#REF!</f>
        <v>#REF!</v>
      </c>
      <c r="Q921" s="156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5">
      <c r="O922" t="e">
        <f t="shared" si="42"/>
        <v>#REF!</v>
      </c>
      <c r="P922" t="e">
        <f>GRMSDetail!#REF!</f>
        <v>#REF!</v>
      </c>
      <c r="Q922" s="156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5">
      <c r="O923" t="e">
        <f t="shared" si="42"/>
        <v>#REF!</v>
      </c>
      <c r="P923" t="e">
        <f>GRMSDetail!#REF!</f>
        <v>#REF!</v>
      </c>
      <c r="Q923" s="156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5">
      <c r="O924" t="e">
        <f t="shared" si="42"/>
        <v>#REF!</v>
      </c>
      <c r="P924" t="e">
        <f>GRMSDetail!#REF!</f>
        <v>#REF!</v>
      </c>
      <c r="Q924" s="156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5">
      <c r="O925" t="e">
        <f t="shared" si="42"/>
        <v>#REF!</v>
      </c>
      <c r="P925" t="e">
        <f>GRMSDetail!#REF!</f>
        <v>#REF!</v>
      </c>
      <c r="Q925" s="156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5">
      <c r="O926" t="e">
        <f t="shared" si="42"/>
        <v>#REF!</v>
      </c>
      <c r="P926" t="e">
        <f>GRMSDetail!#REF!</f>
        <v>#REF!</v>
      </c>
      <c r="Q926" s="156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5">
      <c r="O927" t="e">
        <f t="shared" si="42"/>
        <v>#REF!</v>
      </c>
      <c r="P927" t="e">
        <f>GRMSDetail!#REF!</f>
        <v>#REF!</v>
      </c>
      <c r="Q927" s="156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5">
      <c r="O928" t="e">
        <f t="shared" si="42"/>
        <v>#REF!</v>
      </c>
      <c r="P928" t="e">
        <f>GRMSDetail!#REF!</f>
        <v>#REF!</v>
      </c>
      <c r="Q928" s="156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5">
      <c r="O929" t="e">
        <f t="shared" si="42"/>
        <v>#REF!</v>
      </c>
      <c r="P929" t="e">
        <f>GRMSDetail!#REF!</f>
        <v>#REF!</v>
      </c>
      <c r="Q929" s="156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5">
      <c r="O930" t="e">
        <f t="shared" si="42"/>
        <v>#REF!</v>
      </c>
      <c r="P930" t="e">
        <f>GRMSDetail!#REF!</f>
        <v>#REF!</v>
      </c>
      <c r="Q930" s="156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5">
      <c r="O931" t="e">
        <f t="shared" si="42"/>
        <v>#REF!</v>
      </c>
      <c r="P931" t="e">
        <f>GRMSDetail!#REF!</f>
        <v>#REF!</v>
      </c>
      <c r="Q931" s="156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5">
      <c r="O932" t="e">
        <f t="shared" si="42"/>
        <v>#REF!</v>
      </c>
      <c r="P932" t="e">
        <f>GRMSDetail!#REF!</f>
        <v>#REF!</v>
      </c>
      <c r="Q932" s="156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5">
      <c r="O933" t="e">
        <f t="shared" si="42"/>
        <v>#REF!</v>
      </c>
      <c r="P933" t="e">
        <f>GRMSDetail!#REF!</f>
        <v>#REF!</v>
      </c>
      <c r="Q933" s="156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5">
      <c r="O934" t="e">
        <f t="shared" si="42"/>
        <v>#REF!</v>
      </c>
      <c r="P934" t="e">
        <f>GRMSDetail!#REF!</f>
        <v>#REF!</v>
      </c>
      <c r="Q934" s="156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5">
      <c r="O935" t="e">
        <f t="shared" si="42"/>
        <v>#REF!</v>
      </c>
      <c r="P935" t="e">
        <f>GRMSDetail!#REF!</f>
        <v>#REF!</v>
      </c>
      <c r="Q935" s="156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5">
      <c r="O936" t="e">
        <f t="shared" si="42"/>
        <v>#REF!</v>
      </c>
      <c r="P936" t="e">
        <f>GRMSDetail!#REF!</f>
        <v>#REF!</v>
      </c>
      <c r="Q936" s="156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5">
      <c r="O937" t="e">
        <f t="shared" si="42"/>
        <v>#REF!</v>
      </c>
      <c r="P937" t="e">
        <f>GRMSDetail!#REF!</f>
        <v>#REF!</v>
      </c>
      <c r="Q937" s="156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5">
      <c r="O938" t="e">
        <f t="shared" si="42"/>
        <v>#REF!</v>
      </c>
      <c r="P938" t="e">
        <f>GRMSDetail!#REF!</f>
        <v>#REF!</v>
      </c>
      <c r="Q938" s="156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5">
      <c r="O939" t="e">
        <f t="shared" si="42"/>
        <v>#REF!</v>
      </c>
      <c r="P939" t="e">
        <f>GRMSDetail!#REF!</f>
        <v>#REF!</v>
      </c>
      <c r="Q939" s="156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5">
      <c r="O940" t="e">
        <f t="shared" si="42"/>
        <v>#REF!</v>
      </c>
      <c r="P940" t="e">
        <f>GRMSDetail!#REF!</f>
        <v>#REF!</v>
      </c>
      <c r="Q940" s="156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5">
      <c r="O941" t="e">
        <f t="shared" si="42"/>
        <v>#REF!</v>
      </c>
      <c r="P941" t="e">
        <f>GRMSDetail!#REF!</f>
        <v>#REF!</v>
      </c>
      <c r="Q941" s="156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5">
      <c r="O942" t="e">
        <f t="shared" si="42"/>
        <v>#REF!</v>
      </c>
      <c r="P942" t="e">
        <f>GRMSDetail!#REF!</f>
        <v>#REF!</v>
      </c>
      <c r="Q942" s="156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5">
      <c r="O943" t="e">
        <f t="shared" si="42"/>
        <v>#REF!</v>
      </c>
      <c r="P943" t="e">
        <f>GRMSDetail!#REF!</f>
        <v>#REF!</v>
      </c>
      <c r="Q943" s="156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5">
      <c r="O944" t="e">
        <f t="shared" si="42"/>
        <v>#REF!</v>
      </c>
      <c r="P944" t="e">
        <f>GRMSDetail!#REF!</f>
        <v>#REF!</v>
      </c>
      <c r="Q944" s="156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5">
      <c r="O945" t="e">
        <f t="shared" si="42"/>
        <v>#REF!</v>
      </c>
      <c r="P945" t="e">
        <f>GRMSDetail!#REF!</f>
        <v>#REF!</v>
      </c>
      <c r="Q945" s="156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5">
      <c r="O946" t="e">
        <f t="shared" si="42"/>
        <v>#REF!</v>
      </c>
      <c r="P946" t="e">
        <f>GRMSDetail!#REF!</f>
        <v>#REF!</v>
      </c>
      <c r="Q946" s="156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5">
      <c r="O947" t="e">
        <f t="shared" si="42"/>
        <v>#REF!</v>
      </c>
      <c r="P947" t="e">
        <f>GRMSDetail!#REF!</f>
        <v>#REF!</v>
      </c>
      <c r="Q947" s="156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5">
      <c r="O948" t="e">
        <f t="shared" si="42"/>
        <v>#REF!</v>
      </c>
      <c r="P948" t="e">
        <f>GRMSDetail!#REF!</f>
        <v>#REF!</v>
      </c>
      <c r="Q948" s="156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5">
      <c r="O949" t="e">
        <f t="shared" si="42"/>
        <v>#REF!</v>
      </c>
      <c r="P949" t="e">
        <f>GRMSDetail!#REF!</f>
        <v>#REF!</v>
      </c>
      <c r="Q949" s="156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5">
      <c r="O950" t="e">
        <f t="shared" si="42"/>
        <v>#REF!</v>
      </c>
      <c r="P950" t="e">
        <f>GRMSDetail!#REF!</f>
        <v>#REF!</v>
      </c>
      <c r="Q950" s="156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5">
      <c r="O951" t="e">
        <f t="shared" si="42"/>
        <v>#REF!</v>
      </c>
      <c r="P951" t="e">
        <f>GRMSDetail!#REF!</f>
        <v>#REF!</v>
      </c>
      <c r="Q951" s="156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5">
      <c r="O952" t="e">
        <f t="shared" si="42"/>
        <v>#REF!</v>
      </c>
      <c r="P952" t="e">
        <f>GRMSDetail!#REF!</f>
        <v>#REF!</v>
      </c>
      <c r="Q952" s="156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5">
      <c r="O953" t="e">
        <f t="shared" si="42"/>
        <v>#REF!</v>
      </c>
      <c r="P953" t="e">
        <f>GRMSDetail!#REF!</f>
        <v>#REF!</v>
      </c>
      <c r="Q953" s="156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5">
      <c r="O954" t="e">
        <f t="shared" si="42"/>
        <v>#REF!</v>
      </c>
      <c r="P954" t="e">
        <f>GRMSDetail!#REF!</f>
        <v>#REF!</v>
      </c>
      <c r="Q954" s="156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5">
      <c r="O955" t="e">
        <f t="shared" si="42"/>
        <v>#REF!</v>
      </c>
      <c r="P955" t="e">
        <f>GRMSDetail!#REF!</f>
        <v>#REF!</v>
      </c>
      <c r="Q955" s="156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5">
      <c r="O956" t="e">
        <f t="shared" si="42"/>
        <v>#REF!</v>
      </c>
      <c r="P956" t="e">
        <f>GRMSDetail!#REF!</f>
        <v>#REF!</v>
      </c>
      <c r="Q956" s="156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5">
      <c r="O957" t="e">
        <f t="shared" si="42"/>
        <v>#REF!</v>
      </c>
      <c r="P957" t="e">
        <f>GRMSDetail!#REF!</f>
        <v>#REF!</v>
      </c>
      <c r="Q957" s="156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5">
      <c r="O958" t="e">
        <f t="shared" si="42"/>
        <v>#REF!</v>
      </c>
      <c r="P958" t="e">
        <f>GRMSDetail!#REF!</f>
        <v>#REF!</v>
      </c>
      <c r="Q958" s="156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5">
      <c r="O959" t="e">
        <f t="shared" si="42"/>
        <v>#REF!</v>
      </c>
      <c r="P959" t="e">
        <f>GRMSDetail!#REF!</f>
        <v>#REF!</v>
      </c>
      <c r="Q959" s="156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5">
      <c r="O960" t="e">
        <f t="shared" si="42"/>
        <v>#REF!</v>
      </c>
      <c r="P960" t="e">
        <f>GRMSDetail!#REF!</f>
        <v>#REF!</v>
      </c>
      <c r="Q960" s="156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5">
      <c r="O961" t="e">
        <f t="shared" ref="O961:O1024" si="43">CONCATENATE(P961,Q961)</f>
        <v>#REF!</v>
      </c>
      <c r="P961" t="e">
        <f>GRMSDetail!#REF!</f>
        <v>#REF!</v>
      </c>
      <c r="Q961" s="156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5">
      <c r="O962" t="e">
        <f t="shared" si="43"/>
        <v>#REF!</v>
      </c>
      <c r="P962" t="e">
        <f>GRMSDetail!#REF!</f>
        <v>#REF!</v>
      </c>
      <c r="Q962" s="156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5">
      <c r="O963" t="e">
        <f t="shared" si="43"/>
        <v>#REF!</v>
      </c>
      <c r="P963" t="e">
        <f>GRMSDetail!#REF!</f>
        <v>#REF!</v>
      </c>
      <c r="Q963" s="156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5">
      <c r="O964" t="e">
        <f t="shared" si="43"/>
        <v>#REF!</v>
      </c>
      <c r="P964" t="e">
        <f>GRMSDetail!#REF!</f>
        <v>#REF!</v>
      </c>
      <c r="Q964" s="156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5">
      <c r="O965" t="e">
        <f t="shared" si="43"/>
        <v>#REF!</v>
      </c>
      <c r="P965" t="e">
        <f>GRMSDetail!#REF!</f>
        <v>#REF!</v>
      </c>
      <c r="Q965" s="156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5">
      <c r="O966" t="e">
        <f t="shared" si="43"/>
        <v>#REF!</v>
      </c>
      <c r="P966" t="e">
        <f>GRMSDetail!#REF!</f>
        <v>#REF!</v>
      </c>
      <c r="Q966" s="156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5">
      <c r="O967" t="e">
        <f t="shared" si="43"/>
        <v>#REF!</v>
      </c>
      <c r="P967" t="e">
        <f>GRMSDetail!#REF!</f>
        <v>#REF!</v>
      </c>
      <c r="Q967" s="156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5">
      <c r="O968" t="e">
        <f t="shared" si="43"/>
        <v>#REF!</v>
      </c>
      <c r="P968" t="e">
        <f>GRMSDetail!#REF!</f>
        <v>#REF!</v>
      </c>
      <c r="Q968" s="156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5">
      <c r="O969" t="e">
        <f t="shared" si="43"/>
        <v>#REF!</v>
      </c>
      <c r="P969" t="e">
        <f>GRMSDetail!#REF!</f>
        <v>#REF!</v>
      </c>
      <c r="Q969" s="156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5">
      <c r="O970" t="e">
        <f t="shared" si="43"/>
        <v>#REF!</v>
      </c>
      <c r="P970" t="e">
        <f>GRMSDetail!#REF!</f>
        <v>#REF!</v>
      </c>
      <c r="Q970" s="156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5">
      <c r="O971" t="e">
        <f t="shared" si="43"/>
        <v>#REF!</v>
      </c>
      <c r="P971" t="e">
        <f>GRMSDetail!#REF!</f>
        <v>#REF!</v>
      </c>
      <c r="Q971" s="156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5">
      <c r="O972" t="e">
        <f t="shared" si="43"/>
        <v>#REF!</v>
      </c>
      <c r="P972" t="e">
        <f>GRMSDetail!#REF!</f>
        <v>#REF!</v>
      </c>
      <c r="Q972" s="156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5">
      <c r="O973" t="e">
        <f t="shared" si="43"/>
        <v>#REF!</v>
      </c>
      <c r="P973" t="e">
        <f>GRMSDetail!#REF!</f>
        <v>#REF!</v>
      </c>
      <c r="Q973" s="156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5">
      <c r="O974" t="e">
        <f t="shared" si="43"/>
        <v>#REF!</v>
      </c>
      <c r="P974" t="e">
        <f>GRMSDetail!#REF!</f>
        <v>#REF!</v>
      </c>
      <c r="Q974" s="156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5">
      <c r="O975" t="e">
        <f t="shared" si="43"/>
        <v>#REF!</v>
      </c>
      <c r="P975" t="e">
        <f>GRMSDetail!#REF!</f>
        <v>#REF!</v>
      </c>
      <c r="Q975" s="156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5">
      <c r="O976" t="e">
        <f t="shared" si="43"/>
        <v>#REF!</v>
      </c>
      <c r="P976" t="e">
        <f>GRMSDetail!#REF!</f>
        <v>#REF!</v>
      </c>
      <c r="Q976" s="156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5">
      <c r="O977" t="e">
        <f t="shared" si="43"/>
        <v>#REF!</v>
      </c>
      <c r="P977" t="e">
        <f>GRMSDetail!#REF!</f>
        <v>#REF!</v>
      </c>
      <c r="Q977" s="156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5">
      <c r="O978" t="e">
        <f t="shared" si="43"/>
        <v>#REF!</v>
      </c>
      <c r="P978" t="e">
        <f>GRMSDetail!#REF!</f>
        <v>#REF!</v>
      </c>
      <c r="Q978" s="156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5">
      <c r="O979" t="e">
        <f t="shared" si="43"/>
        <v>#REF!</v>
      </c>
      <c r="P979" t="e">
        <f>GRMSDetail!#REF!</f>
        <v>#REF!</v>
      </c>
      <c r="Q979" s="156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5">
      <c r="O980" t="e">
        <f t="shared" si="43"/>
        <v>#REF!</v>
      </c>
      <c r="P980" t="e">
        <f>GRMSDetail!#REF!</f>
        <v>#REF!</v>
      </c>
      <c r="Q980" s="156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5">
      <c r="O981" t="e">
        <f t="shared" si="43"/>
        <v>#REF!</v>
      </c>
      <c r="P981" t="e">
        <f>GRMSDetail!#REF!</f>
        <v>#REF!</v>
      </c>
      <c r="Q981" s="156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5">
      <c r="O982" t="e">
        <f t="shared" si="43"/>
        <v>#REF!</v>
      </c>
      <c r="P982" t="e">
        <f>GRMSDetail!#REF!</f>
        <v>#REF!</v>
      </c>
      <c r="Q982" s="156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5">
      <c r="O983" t="e">
        <f t="shared" si="43"/>
        <v>#REF!</v>
      </c>
      <c r="P983" t="e">
        <f>GRMSDetail!#REF!</f>
        <v>#REF!</v>
      </c>
      <c r="Q983" s="156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5">
      <c r="O984" t="e">
        <f t="shared" si="43"/>
        <v>#REF!</v>
      </c>
      <c r="P984" t="e">
        <f>GRMSDetail!#REF!</f>
        <v>#REF!</v>
      </c>
      <c r="Q984" s="156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5">
      <c r="O985" t="e">
        <f t="shared" si="43"/>
        <v>#REF!</v>
      </c>
      <c r="P985" t="e">
        <f>GRMSDetail!#REF!</f>
        <v>#REF!</v>
      </c>
      <c r="Q985" s="156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5">
      <c r="O986" t="e">
        <f t="shared" si="43"/>
        <v>#REF!</v>
      </c>
      <c r="P986" t="e">
        <f>GRMSDetail!#REF!</f>
        <v>#REF!</v>
      </c>
      <c r="Q986" s="156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5">
      <c r="O987" t="e">
        <f t="shared" si="43"/>
        <v>#REF!</v>
      </c>
      <c r="P987" t="e">
        <f>GRMSDetail!#REF!</f>
        <v>#REF!</v>
      </c>
      <c r="Q987" s="156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5">
      <c r="O988" t="e">
        <f t="shared" si="43"/>
        <v>#REF!</v>
      </c>
      <c r="P988" t="e">
        <f>GRMSDetail!#REF!</f>
        <v>#REF!</v>
      </c>
      <c r="Q988" s="156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5">
      <c r="O989" t="e">
        <f t="shared" si="43"/>
        <v>#REF!</v>
      </c>
      <c r="P989" t="e">
        <f>GRMSDetail!#REF!</f>
        <v>#REF!</v>
      </c>
      <c r="Q989" s="156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5">
      <c r="O990" t="e">
        <f t="shared" si="43"/>
        <v>#REF!</v>
      </c>
      <c r="P990" t="e">
        <f>GRMSDetail!#REF!</f>
        <v>#REF!</v>
      </c>
      <c r="Q990" s="156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5">
      <c r="O991" t="e">
        <f t="shared" si="43"/>
        <v>#REF!</v>
      </c>
      <c r="P991" t="e">
        <f>GRMSDetail!#REF!</f>
        <v>#REF!</v>
      </c>
      <c r="Q991" s="156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5">
      <c r="O992" t="e">
        <f t="shared" si="43"/>
        <v>#REF!</v>
      </c>
      <c r="P992" t="e">
        <f>GRMSDetail!#REF!</f>
        <v>#REF!</v>
      </c>
      <c r="Q992" s="156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5">
      <c r="O993" t="e">
        <f t="shared" si="43"/>
        <v>#REF!</v>
      </c>
      <c r="P993" t="e">
        <f>GRMSDetail!#REF!</f>
        <v>#REF!</v>
      </c>
      <c r="Q993" s="156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5">
      <c r="O994" t="e">
        <f t="shared" si="43"/>
        <v>#REF!</v>
      </c>
      <c r="P994" t="e">
        <f>GRMSDetail!#REF!</f>
        <v>#REF!</v>
      </c>
      <c r="Q994" s="156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5">
      <c r="O995" t="e">
        <f t="shared" si="43"/>
        <v>#REF!</v>
      </c>
      <c r="P995" t="e">
        <f>GRMSDetail!#REF!</f>
        <v>#REF!</v>
      </c>
      <c r="Q995" s="156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5">
      <c r="O996" t="e">
        <f t="shared" si="43"/>
        <v>#REF!</v>
      </c>
      <c r="P996" t="e">
        <f>GRMSDetail!#REF!</f>
        <v>#REF!</v>
      </c>
      <c r="Q996" s="156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5">
      <c r="O997" t="e">
        <f t="shared" si="43"/>
        <v>#REF!</v>
      </c>
      <c r="P997" t="e">
        <f>GRMSDetail!#REF!</f>
        <v>#REF!</v>
      </c>
      <c r="Q997" s="156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5">
      <c r="O998" t="e">
        <f t="shared" si="43"/>
        <v>#REF!</v>
      </c>
      <c r="P998" t="e">
        <f>GRMSDetail!#REF!</f>
        <v>#REF!</v>
      </c>
      <c r="Q998" s="156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5">
      <c r="O999" t="e">
        <f t="shared" si="43"/>
        <v>#REF!</v>
      </c>
      <c r="P999" t="e">
        <f>GRMSDetail!#REF!</f>
        <v>#REF!</v>
      </c>
      <c r="Q999" s="156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5">
      <c r="O1000" t="e">
        <f t="shared" si="43"/>
        <v>#REF!</v>
      </c>
      <c r="P1000" t="e">
        <f>GRMSDetail!#REF!</f>
        <v>#REF!</v>
      </c>
      <c r="Q1000" s="156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5">
      <c r="O1001" t="e">
        <f t="shared" si="43"/>
        <v>#REF!</v>
      </c>
      <c r="P1001" t="e">
        <f>GRMSDetail!#REF!</f>
        <v>#REF!</v>
      </c>
      <c r="Q1001" s="156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5">
      <c r="O1002" t="e">
        <f t="shared" si="43"/>
        <v>#REF!</v>
      </c>
      <c r="P1002" t="e">
        <f>GRMSDetail!#REF!</f>
        <v>#REF!</v>
      </c>
      <c r="Q1002" s="156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5">
      <c r="O1003" t="e">
        <f t="shared" si="43"/>
        <v>#REF!</v>
      </c>
      <c r="P1003" t="e">
        <f>GRMSDetail!#REF!</f>
        <v>#REF!</v>
      </c>
      <c r="Q1003" s="156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5">
      <c r="O1004" t="e">
        <f t="shared" si="43"/>
        <v>#REF!</v>
      </c>
      <c r="P1004" t="e">
        <f>GRMSDetail!#REF!</f>
        <v>#REF!</v>
      </c>
      <c r="Q1004" s="156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5">
      <c r="O1005" t="e">
        <f t="shared" si="43"/>
        <v>#REF!</v>
      </c>
      <c r="P1005" t="e">
        <f>GRMSDetail!#REF!</f>
        <v>#REF!</v>
      </c>
      <c r="Q1005" s="156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5">
      <c r="O1006" t="e">
        <f t="shared" si="43"/>
        <v>#REF!</v>
      </c>
      <c r="P1006" t="e">
        <f>GRMSDetail!#REF!</f>
        <v>#REF!</v>
      </c>
      <c r="Q1006" s="156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5">
      <c r="O1007" t="e">
        <f t="shared" si="43"/>
        <v>#REF!</v>
      </c>
      <c r="P1007" t="e">
        <f>GRMSDetail!#REF!</f>
        <v>#REF!</v>
      </c>
      <c r="Q1007" s="156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5">
      <c r="O1008" t="e">
        <f t="shared" si="43"/>
        <v>#REF!</v>
      </c>
      <c r="P1008" t="e">
        <f>GRMSDetail!#REF!</f>
        <v>#REF!</v>
      </c>
      <c r="Q1008" s="156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5">
      <c r="O1009" t="e">
        <f t="shared" si="43"/>
        <v>#REF!</v>
      </c>
      <c r="P1009" t="e">
        <f>GRMSDetail!#REF!</f>
        <v>#REF!</v>
      </c>
      <c r="Q1009" s="156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5">
      <c r="O1010" t="e">
        <f t="shared" si="43"/>
        <v>#REF!</v>
      </c>
      <c r="P1010" t="e">
        <f>GRMSDetail!#REF!</f>
        <v>#REF!</v>
      </c>
      <c r="Q1010" s="156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5">
      <c r="O1011" t="e">
        <f t="shared" si="43"/>
        <v>#REF!</v>
      </c>
      <c r="P1011" t="e">
        <f>GRMSDetail!#REF!</f>
        <v>#REF!</v>
      </c>
      <c r="Q1011" s="156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5">
      <c r="O1012" t="e">
        <f t="shared" si="43"/>
        <v>#REF!</v>
      </c>
      <c r="P1012" t="e">
        <f>GRMSDetail!#REF!</f>
        <v>#REF!</v>
      </c>
      <c r="Q1012" s="156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5">
      <c r="O1013" t="e">
        <f t="shared" si="43"/>
        <v>#REF!</v>
      </c>
      <c r="P1013" t="e">
        <f>GRMSDetail!#REF!</f>
        <v>#REF!</v>
      </c>
      <c r="Q1013" s="156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5">
      <c r="O1014" t="e">
        <f t="shared" si="43"/>
        <v>#REF!</v>
      </c>
      <c r="P1014" t="e">
        <f>GRMSDetail!#REF!</f>
        <v>#REF!</v>
      </c>
      <c r="Q1014" s="156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5">
      <c r="O1015" t="e">
        <f t="shared" si="43"/>
        <v>#REF!</v>
      </c>
      <c r="P1015" t="e">
        <f>GRMSDetail!#REF!</f>
        <v>#REF!</v>
      </c>
      <c r="Q1015" s="156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5">
      <c r="O1016" t="e">
        <f t="shared" si="43"/>
        <v>#REF!</v>
      </c>
      <c r="P1016" t="e">
        <f>GRMSDetail!#REF!</f>
        <v>#REF!</v>
      </c>
      <c r="Q1016" s="156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5">
      <c r="O1017" t="e">
        <f t="shared" si="43"/>
        <v>#REF!</v>
      </c>
      <c r="P1017" t="e">
        <f>GRMSDetail!#REF!</f>
        <v>#REF!</v>
      </c>
      <c r="Q1017" s="156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5">
      <c r="O1018" t="e">
        <f t="shared" si="43"/>
        <v>#REF!</v>
      </c>
      <c r="P1018" t="e">
        <f>GRMSDetail!#REF!</f>
        <v>#REF!</v>
      </c>
      <c r="Q1018" s="156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5">
      <c r="O1019" t="e">
        <f t="shared" si="43"/>
        <v>#REF!</v>
      </c>
      <c r="P1019" t="e">
        <f>GRMSDetail!#REF!</f>
        <v>#REF!</v>
      </c>
      <c r="Q1019" s="156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5">
      <c r="O1020" t="e">
        <f t="shared" si="43"/>
        <v>#REF!</v>
      </c>
      <c r="P1020" t="e">
        <f>GRMSDetail!#REF!</f>
        <v>#REF!</v>
      </c>
      <c r="Q1020" s="156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5">
      <c r="O1021" t="e">
        <f t="shared" si="43"/>
        <v>#REF!</v>
      </c>
      <c r="P1021" t="e">
        <f>GRMSDetail!#REF!</f>
        <v>#REF!</v>
      </c>
      <c r="Q1021" s="156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5">
      <c r="O1022" t="e">
        <f t="shared" si="43"/>
        <v>#REF!</v>
      </c>
      <c r="P1022" t="e">
        <f>GRMSDetail!#REF!</f>
        <v>#REF!</v>
      </c>
      <c r="Q1022" s="156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5">
      <c r="O1023" t="e">
        <f t="shared" si="43"/>
        <v>#REF!</v>
      </c>
      <c r="P1023" t="e">
        <f>GRMSDetail!#REF!</f>
        <v>#REF!</v>
      </c>
      <c r="Q1023" s="156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5">
      <c r="O1024" t="e">
        <f t="shared" si="43"/>
        <v>#REF!</v>
      </c>
      <c r="P1024" t="e">
        <f>GRMSDetail!#REF!</f>
        <v>#REF!</v>
      </c>
      <c r="Q1024" s="156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5">
      <c r="O1025" t="e">
        <f t="shared" ref="O1025:O1088" si="44">CONCATENATE(P1025,Q1025)</f>
        <v>#REF!</v>
      </c>
      <c r="P1025" t="e">
        <f>GRMSDetail!#REF!</f>
        <v>#REF!</v>
      </c>
      <c r="Q1025" s="156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5">
      <c r="O1026" t="e">
        <f t="shared" si="44"/>
        <v>#REF!</v>
      </c>
      <c r="P1026" t="e">
        <f>GRMSDetail!#REF!</f>
        <v>#REF!</v>
      </c>
      <c r="Q1026" s="156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5">
      <c r="O1027" t="e">
        <f t="shared" si="44"/>
        <v>#REF!</v>
      </c>
      <c r="P1027" t="e">
        <f>GRMSDetail!#REF!</f>
        <v>#REF!</v>
      </c>
      <c r="Q1027" s="156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5">
      <c r="O1028" t="e">
        <f t="shared" si="44"/>
        <v>#REF!</v>
      </c>
      <c r="P1028" t="e">
        <f>GRMSDetail!#REF!</f>
        <v>#REF!</v>
      </c>
      <c r="Q1028" s="156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5">
      <c r="O1029" t="e">
        <f t="shared" si="44"/>
        <v>#REF!</v>
      </c>
      <c r="P1029" t="e">
        <f>GRMSDetail!#REF!</f>
        <v>#REF!</v>
      </c>
      <c r="Q1029" s="156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5">
      <c r="O1030" t="e">
        <f t="shared" si="44"/>
        <v>#REF!</v>
      </c>
      <c r="P1030" t="e">
        <f>GRMSDetail!#REF!</f>
        <v>#REF!</v>
      </c>
      <c r="Q1030" s="156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5">
      <c r="O1031" t="e">
        <f t="shared" si="44"/>
        <v>#REF!</v>
      </c>
      <c r="P1031" t="e">
        <f>GRMSDetail!#REF!</f>
        <v>#REF!</v>
      </c>
      <c r="Q1031" s="156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5">
      <c r="O1032" t="e">
        <f t="shared" si="44"/>
        <v>#REF!</v>
      </c>
      <c r="P1032" t="e">
        <f>GRMSDetail!#REF!</f>
        <v>#REF!</v>
      </c>
      <c r="Q1032" s="156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5">
      <c r="O1033" t="e">
        <f t="shared" si="44"/>
        <v>#REF!</v>
      </c>
      <c r="P1033" t="e">
        <f>GRMSDetail!#REF!</f>
        <v>#REF!</v>
      </c>
      <c r="Q1033" s="156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5">
      <c r="O1034" t="e">
        <f t="shared" si="44"/>
        <v>#REF!</v>
      </c>
      <c r="P1034" t="e">
        <f>GRMSDetail!#REF!</f>
        <v>#REF!</v>
      </c>
      <c r="Q1034" s="156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5">
      <c r="O1035" t="e">
        <f t="shared" si="44"/>
        <v>#REF!</v>
      </c>
      <c r="P1035" t="e">
        <f>GRMSDetail!#REF!</f>
        <v>#REF!</v>
      </c>
      <c r="Q1035" s="156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5">
      <c r="O1036" t="e">
        <f t="shared" si="44"/>
        <v>#REF!</v>
      </c>
      <c r="P1036" t="e">
        <f>GRMSDetail!#REF!</f>
        <v>#REF!</v>
      </c>
      <c r="Q1036" s="156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5">
      <c r="O1037" t="e">
        <f t="shared" si="44"/>
        <v>#REF!</v>
      </c>
      <c r="P1037" t="e">
        <f>GRMSDetail!#REF!</f>
        <v>#REF!</v>
      </c>
      <c r="Q1037" s="156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5">
      <c r="O1038" t="e">
        <f t="shared" si="44"/>
        <v>#REF!</v>
      </c>
      <c r="P1038" t="e">
        <f>GRMSDetail!#REF!</f>
        <v>#REF!</v>
      </c>
      <c r="Q1038" s="156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5">
      <c r="O1039" t="e">
        <f t="shared" si="44"/>
        <v>#REF!</v>
      </c>
      <c r="P1039" t="e">
        <f>GRMSDetail!#REF!</f>
        <v>#REF!</v>
      </c>
      <c r="Q1039" s="156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5">
      <c r="O1040" t="e">
        <f t="shared" si="44"/>
        <v>#REF!</v>
      </c>
      <c r="P1040" t="e">
        <f>GRMSDetail!#REF!</f>
        <v>#REF!</v>
      </c>
      <c r="Q1040" s="156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5">
      <c r="O1041" t="e">
        <f t="shared" si="44"/>
        <v>#REF!</v>
      </c>
      <c r="P1041" t="e">
        <f>GRMSDetail!#REF!</f>
        <v>#REF!</v>
      </c>
      <c r="Q1041" s="156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5">
      <c r="O1042" t="e">
        <f t="shared" si="44"/>
        <v>#REF!</v>
      </c>
      <c r="P1042" t="e">
        <f>GRMSDetail!#REF!</f>
        <v>#REF!</v>
      </c>
      <c r="Q1042" s="156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5">
      <c r="O1043" t="e">
        <f t="shared" si="44"/>
        <v>#REF!</v>
      </c>
      <c r="P1043" t="e">
        <f>GRMSDetail!#REF!</f>
        <v>#REF!</v>
      </c>
      <c r="Q1043" s="156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5">
      <c r="O1044" t="e">
        <f t="shared" si="44"/>
        <v>#REF!</v>
      </c>
      <c r="P1044" t="e">
        <f>GRMSDetail!#REF!</f>
        <v>#REF!</v>
      </c>
      <c r="Q1044" s="156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5">
      <c r="O1045" t="e">
        <f t="shared" si="44"/>
        <v>#REF!</v>
      </c>
      <c r="P1045" t="e">
        <f>GRMSDetail!#REF!</f>
        <v>#REF!</v>
      </c>
      <c r="Q1045" s="156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5">
      <c r="O1046" t="e">
        <f t="shared" si="44"/>
        <v>#REF!</v>
      </c>
      <c r="P1046" t="e">
        <f>GRMSDetail!#REF!</f>
        <v>#REF!</v>
      </c>
      <c r="Q1046" s="156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5">
      <c r="O1047" t="e">
        <f t="shared" si="44"/>
        <v>#REF!</v>
      </c>
      <c r="P1047" t="e">
        <f>GRMSDetail!#REF!</f>
        <v>#REF!</v>
      </c>
      <c r="Q1047" s="156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5">
      <c r="O1048" t="e">
        <f t="shared" si="44"/>
        <v>#REF!</v>
      </c>
      <c r="P1048" t="e">
        <f>GRMSDetail!#REF!</f>
        <v>#REF!</v>
      </c>
      <c r="Q1048" s="156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5">
      <c r="O1049" t="e">
        <f t="shared" si="44"/>
        <v>#REF!</v>
      </c>
      <c r="P1049" t="e">
        <f>GRMSDetail!#REF!</f>
        <v>#REF!</v>
      </c>
      <c r="Q1049" s="156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5">
      <c r="O1050" t="e">
        <f t="shared" si="44"/>
        <v>#REF!</v>
      </c>
      <c r="P1050" t="e">
        <f>GRMSDetail!#REF!</f>
        <v>#REF!</v>
      </c>
      <c r="Q1050" s="156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5">
      <c r="O1051" t="e">
        <f t="shared" si="44"/>
        <v>#REF!</v>
      </c>
      <c r="P1051" t="e">
        <f>GRMSDetail!#REF!</f>
        <v>#REF!</v>
      </c>
      <c r="Q1051" s="156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5">
      <c r="O1052" t="e">
        <f t="shared" si="44"/>
        <v>#REF!</v>
      </c>
      <c r="P1052" t="e">
        <f>GRMSDetail!#REF!</f>
        <v>#REF!</v>
      </c>
      <c r="Q1052" s="156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5">
      <c r="O1053" t="e">
        <f t="shared" si="44"/>
        <v>#REF!</v>
      </c>
      <c r="P1053" t="e">
        <f>GRMSDetail!#REF!</f>
        <v>#REF!</v>
      </c>
      <c r="Q1053" s="156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5">
      <c r="O1054" t="e">
        <f t="shared" si="44"/>
        <v>#REF!</v>
      </c>
      <c r="P1054" t="e">
        <f>GRMSDetail!#REF!</f>
        <v>#REF!</v>
      </c>
      <c r="Q1054" s="156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5">
      <c r="O1055" t="e">
        <f t="shared" si="44"/>
        <v>#REF!</v>
      </c>
      <c r="P1055" t="e">
        <f>GRMSDetail!#REF!</f>
        <v>#REF!</v>
      </c>
      <c r="Q1055" s="156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5">
      <c r="O1056" t="e">
        <f t="shared" si="44"/>
        <v>#REF!</v>
      </c>
      <c r="P1056" t="e">
        <f>GRMSDetail!#REF!</f>
        <v>#REF!</v>
      </c>
      <c r="Q1056" s="156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5">
      <c r="O1057" t="e">
        <f t="shared" si="44"/>
        <v>#REF!</v>
      </c>
      <c r="P1057" t="e">
        <f>GRMSDetail!#REF!</f>
        <v>#REF!</v>
      </c>
      <c r="Q1057" s="156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5">
      <c r="O1058" t="e">
        <f t="shared" si="44"/>
        <v>#REF!</v>
      </c>
      <c r="P1058" t="e">
        <f>GRMSDetail!#REF!</f>
        <v>#REF!</v>
      </c>
      <c r="Q1058" s="156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5">
      <c r="O1059" t="e">
        <f t="shared" si="44"/>
        <v>#REF!</v>
      </c>
      <c r="P1059" t="e">
        <f>GRMSDetail!#REF!</f>
        <v>#REF!</v>
      </c>
      <c r="Q1059" s="156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5">
      <c r="O1060" t="e">
        <f t="shared" si="44"/>
        <v>#REF!</v>
      </c>
      <c r="P1060" t="e">
        <f>GRMSDetail!#REF!</f>
        <v>#REF!</v>
      </c>
      <c r="Q1060" s="156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5">
      <c r="O1061" t="e">
        <f t="shared" si="44"/>
        <v>#REF!</v>
      </c>
      <c r="P1061" t="e">
        <f>GRMSDetail!#REF!</f>
        <v>#REF!</v>
      </c>
      <c r="Q1061" s="156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5">
      <c r="O1062" t="e">
        <f t="shared" si="44"/>
        <v>#REF!</v>
      </c>
      <c r="P1062" t="e">
        <f>GRMSDetail!#REF!</f>
        <v>#REF!</v>
      </c>
      <c r="Q1062" s="156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5">
      <c r="O1063" t="e">
        <f t="shared" si="44"/>
        <v>#REF!</v>
      </c>
      <c r="P1063" t="e">
        <f>GRMSDetail!#REF!</f>
        <v>#REF!</v>
      </c>
      <c r="Q1063" s="156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5">
      <c r="O1064" t="e">
        <f t="shared" si="44"/>
        <v>#REF!</v>
      </c>
      <c r="P1064" t="e">
        <f>GRMSDetail!#REF!</f>
        <v>#REF!</v>
      </c>
      <c r="Q1064" s="156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5">
      <c r="O1065" t="e">
        <f t="shared" si="44"/>
        <v>#REF!</v>
      </c>
      <c r="P1065" t="e">
        <f>GRMSDetail!#REF!</f>
        <v>#REF!</v>
      </c>
      <c r="Q1065" s="156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5">
      <c r="O1066" t="e">
        <f t="shared" si="44"/>
        <v>#REF!</v>
      </c>
      <c r="P1066" t="e">
        <f>GRMSDetail!#REF!</f>
        <v>#REF!</v>
      </c>
      <c r="Q1066" s="156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5">
      <c r="O1067" t="e">
        <f t="shared" si="44"/>
        <v>#REF!</v>
      </c>
      <c r="P1067" t="e">
        <f>GRMSDetail!#REF!</f>
        <v>#REF!</v>
      </c>
      <c r="Q1067" s="156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5">
      <c r="O1068" t="e">
        <f t="shared" si="44"/>
        <v>#REF!</v>
      </c>
      <c r="P1068" t="e">
        <f>GRMSDetail!#REF!</f>
        <v>#REF!</v>
      </c>
      <c r="Q1068" s="156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5">
      <c r="O1069" t="e">
        <f t="shared" si="44"/>
        <v>#REF!</v>
      </c>
      <c r="P1069" t="e">
        <f>GRMSDetail!#REF!</f>
        <v>#REF!</v>
      </c>
      <c r="Q1069" s="156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5">
      <c r="O1070" t="e">
        <f t="shared" si="44"/>
        <v>#REF!</v>
      </c>
      <c r="P1070" t="e">
        <f>GRMSDetail!#REF!</f>
        <v>#REF!</v>
      </c>
      <c r="Q1070" s="156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5">
      <c r="O1071" t="e">
        <f t="shared" si="44"/>
        <v>#REF!</v>
      </c>
      <c r="P1071" t="e">
        <f>GRMSDetail!#REF!</f>
        <v>#REF!</v>
      </c>
      <c r="Q1071" s="156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5">
      <c r="O1072" t="e">
        <f t="shared" si="44"/>
        <v>#REF!</v>
      </c>
      <c r="P1072" t="e">
        <f>GRMSDetail!#REF!</f>
        <v>#REF!</v>
      </c>
      <c r="Q1072" s="156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5">
      <c r="O1073" t="e">
        <f t="shared" si="44"/>
        <v>#REF!</v>
      </c>
      <c r="P1073" t="e">
        <f>GRMSDetail!#REF!</f>
        <v>#REF!</v>
      </c>
      <c r="Q1073" s="156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5">
      <c r="O1074" t="e">
        <f t="shared" si="44"/>
        <v>#REF!</v>
      </c>
      <c r="P1074" t="e">
        <f>GRMSDetail!#REF!</f>
        <v>#REF!</v>
      </c>
      <c r="Q1074" s="156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5">
      <c r="O1075" t="e">
        <f t="shared" si="44"/>
        <v>#REF!</v>
      </c>
      <c r="P1075" t="e">
        <f>GRMSDetail!#REF!</f>
        <v>#REF!</v>
      </c>
      <c r="Q1075" s="156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5">
      <c r="O1076" t="e">
        <f t="shared" si="44"/>
        <v>#REF!</v>
      </c>
      <c r="P1076" t="e">
        <f>GRMSDetail!#REF!</f>
        <v>#REF!</v>
      </c>
      <c r="Q1076" s="156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5">
      <c r="O1077" t="e">
        <f t="shared" si="44"/>
        <v>#REF!</v>
      </c>
      <c r="P1077" t="e">
        <f>GRMSDetail!#REF!</f>
        <v>#REF!</v>
      </c>
      <c r="Q1077" s="156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5">
      <c r="O1078" t="e">
        <f t="shared" si="44"/>
        <v>#REF!</v>
      </c>
      <c r="P1078" t="e">
        <f>GRMSDetail!#REF!</f>
        <v>#REF!</v>
      </c>
      <c r="Q1078" s="156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5">
      <c r="O1079" t="e">
        <f t="shared" si="44"/>
        <v>#REF!</v>
      </c>
      <c r="P1079" t="e">
        <f>GRMSDetail!#REF!</f>
        <v>#REF!</v>
      </c>
      <c r="Q1079" s="156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5">
      <c r="O1080" t="e">
        <f t="shared" si="44"/>
        <v>#REF!</v>
      </c>
      <c r="P1080" t="e">
        <f>GRMSDetail!#REF!</f>
        <v>#REF!</v>
      </c>
      <c r="Q1080" s="156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5">
      <c r="O1081" t="e">
        <f t="shared" si="44"/>
        <v>#REF!</v>
      </c>
      <c r="P1081" t="e">
        <f>GRMSDetail!#REF!</f>
        <v>#REF!</v>
      </c>
      <c r="Q1081" s="156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5">
      <c r="O1082" t="e">
        <f t="shared" si="44"/>
        <v>#REF!</v>
      </c>
      <c r="P1082" t="e">
        <f>GRMSDetail!#REF!</f>
        <v>#REF!</v>
      </c>
      <c r="Q1082" s="156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5">
      <c r="O1083" t="e">
        <f t="shared" si="44"/>
        <v>#REF!</v>
      </c>
      <c r="P1083" t="e">
        <f>GRMSDetail!#REF!</f>
        <v>#REF!</v>
      </c>
      <c r="Q1083" s="156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5">
      <c r="O1084" t="e">
        <f t="shared" si="44"/>
        <v>#REF!</v>
      </c>
      <c r="P1084" t="e">
        <f>GRMSDetail!#REF!</f>
        <v>#REF!</v>
      </c>
      <c r="Q1084" s="156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5">
      <c r="O1085" t="e">
        <f t="shared" si="44"/>
        <v>#REF!</v>
      </c>
      <c r="P1085" t="e">
        <f>GRMSDetail!#REF!</f>
        <v>#REF!</v>
      </c>
      <c r="Q1085" s="156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5">
      <c r="O1086" t="e">
        <f t="shared" si="44"/>
        <v>#REF!</v>
      </c>
      <c r="P1086" t="e">
        <f>GRMSDetail!#REF!</f>
        <v>#REF!</v>
      </c>
      <c r="Q1086" s="156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5">
      <c r="O1087" t="e">
        <f t="shared" si="44"/>
        <v>#REF!</v>
      </c>
      <c r="P1087" t="e">
        <f>GRMSDetail!#REF!</f>
        <v>#REF!</v>
      </c>
      <c r="Q1087" s="156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5">
      <c r="O1088" t="e">
        <f t="shared" si="44"/>
        <v>#REF!</v>
      </c>
      <c r="P1088" t="e">
        <f>GRMSDetail!#REF!</f>
        <v>#REF!</v>
      </c>
      <c r="Q1088" s="156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5">
      <c r="O1089" t="e">
        <f t="shared" ref="O1089:O1152" si="45">CONCATENATE(P1089,Q1089)</f>
        <v>#REF!</v>
      </c>
      <c r="P1089" t="e">
        <f>GRMSDetail!#REF!</f>
        <v>#REF!</v>
      </c>
      <c r="Q1089" s="156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5">
      <c r="O1090" t="e">
        <f t="shared" si="45"/>
        <v>#REF!</v>
      </c>
      <c r="P1090" t="e">
        <f>GRMSDetail!#REF!</f>
        <v>#REF!</v>
      </c>
      <c r="Q1090" s="156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5">
      <c r="O1091" t="e">
        <f t="shared" si="45"/>
        <v>#REF!</v>
      </c>
      <c r="P1091" t="e">
        <f>GRMSDetail!#REF!</f>
        <v>#REF!</v>
      </c>
      <c r="Q1091" s="156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5">
      <c r="O1092" t="e">
        <f t="shared" si="45"/>
        <v>#REF!</v>
      </c>
      <c r="P1092" t="e">
        <f>GRMSDetail!#REF!</f>
        <v>#REF!</v>
      </c>
      <c r="Q1092" s="156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5">
      <c r="O1093" t="e">
        <f t="shared" si="45"/>
        <v>#REF!</v>
      </c>
      <c r="P1093" t="e">
        <f>GRMSDetail!#REF!</f>
        <v>#REF!</v>
      </c>
      <c r="Q1093" s="156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5">
      <c r="O1094" t="e">
        <f t="shared" si="45"/>
        <v>#REF!</v>
      </c>
      <c r="P1094" t="e">
        <f>GRMSDetail!#REF!</f>
        <v>#REF!</v>
      </c>
      <c r="Q1094" s="156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5">
      <c r="O1095" t="e">
        <f t="shared" si="45"/>
        <v>#REF!</v>
      </c>
      <c r="P1095" t="e">
        <f>GRMSDetail!#REF!</f>
        <v>#REF!</v>
      </c>
      <c r="Q1095" s="156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5">
      <c r="O1096" t="e">
        <f t="shared" si="45"/>
        <v>#REF!</v>
      </c>
      <c r="P1096" t="e">
        <f>GRMSDetail!#REF!</f>
        <v>#REF!</v>
      </c>
      <c r="Q1096" s="156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5">
      <c r="O1097" t="e">
        <f t="shared" si="45"/>
        <v>#REF!</v>
      </c>
      <c r="P1097" t="e">
        <f>GRMSDetail!#REF!</f>
        <v>#REF!</v>
      </c>
      <c r="Q1097" s="156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5">
      <c r="O1098" t="e">
        <f t="shared" si="45"/>
        <v>#REF!</v>
      </c>
      <c r="P1098" t="e">
        <f>GRMSDetail!#REF!</f>
        <v>#REF!</v>
      </c>
      <c r="Q1098" s="156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5">
      <c r="O1099" t="e">
        <f t="shared" si="45"/>
        <v>#REF!</v>
      </c>
      <c r="P1099" t="e">
        <f>GRMSDetail!#REF!</f>
        <v>#REF!</v>
      </c>
      <c r="Q1099" s="156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5">
      <c r="O1100" t="e">
        <f t="shared" si="45"/>
        <v>#REF!</v>
      </c>
      <c r="P1100" t="e">
        <f>GRMSDetail!#REF!</f>
        <v>#REF!</v>
      </c>
      <c r="Q1100" s="156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5">
      <c r="O1101" t="e">
        <f t="shared" si="45"/>
        <v>#REF!</v>
      </c>
      <c r="P1101" t="e">
        <f>GRMSDetail!#REF!</f>
        <v>#REF!</v>
      </c>
      <c r="Q1101" s="156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5">
      <c r="O1102" t="e">
        <f t="shared" si="45"/>
        <v>#REF!</v>
      </c>
      <c r="P1102" t="e">
        <f>GRMSDetail!#REF!</f>
        <v>#REF!</v>
      </c>
      <c r="Q1102" s="156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5">
      <c r="O1103" t="e">
        <f t="shared" si="45"/>
        <v>#REF!</v>
      </c>
      <c r="P1103" t="e">
        <f>GRMSDetail!#REF!</f>
        <v>#REF!</v>
      </c>
      <c r="Q1103" s="156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5">
      <c r="O1104" t="e">
        <f t="shared" si="45"/>
        <v>#REF!</v>
      </c>
      <c r="P1104" t="e">
        <f>GRMSDetail!#REF!</f>
        <v>#REF!</v>
      </c>
      <c r="Q1104" s="156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5">
      <c r="O1105" t="e">
        <f t="shared" si="45"/>
        <v>#REF!</v>
      </c>
      <c r="P1105" t="e">
        <f>GRMSDetail!#REF!</f>
        <v>#REF!</v>
      </c>
      <c r="Q1105" s="156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5">
      <c r="O1106" t="e">
        <f t="shared" si="45"/>
        <v>#REF!</v>
      </c>
      <c r="P1106" t="e">
        <f>GRMSDetail!#REF!</f>
        <v>#REF!</v>
      </c>
      <c r="Q1106" s="156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5">
      <c r="O1107" t="e">
        <f t="shared" si="45"/>
        <v>#REF!</v>
      </c>
      <c r="P1107" t="e">
        <f>GRMSDetail!#REF!</f>
        <v>#REF!</v>
      </c>
      <c r="Q1107" s="156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5">
      <c r="O1108" t="e">
        <f t="shared" si="45"/>
        <v>#REF!</v>
      </c>
      <c r="P1108" t="e">
        <f>GRMSDetail!#REF!</f>
        <v>#REF!</v>
      </c>
      <c r="Q1108" s="156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5">
      <c r="O1109" t="e">
        <f t="shared" si="45"/>
        <v>#REF!</v>
      </c>
      <c r="P1109" t="e">
        <f>GRMSDetail!#REF!</f>
        <v>#REF!</v>
      </c>
      <c r="Q1109" s="156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5">
      <c r="O1110" t="e">
        <f t="shared" si="45"/>
        <v>#REF!</v>
      </c>
      <c r="P1110" t="e">
        <f>GRMSDetail!#REF!</f>
        <v>#REF!</v>
      </c>
      <c r="Q1110" s="156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5">
      <c r="O1111" t="e">
        <f t="shared" si="45"/>
        <v>#REF!</v>
      </c>
      <c r="P1111" t="e">
        <f>GRMSDetail!#REF!</f>
        <v>#REF!</v>
      </c>
      <c r="Q1111" s="156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5">
      <c r="O1112" t="e">
        <f t="shared" si="45"/>
        <v>#REF!</v>
      </c>
      <c r="P1112" t="e">
        <f>GRMSDetail!#REF!</f>
        <v>#REF!</v>
      </c>
      <c r="Q1112" s="156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5">
      <c r="O1113" t="e">
        <f t="shared" si="45"/>
        <v>#REF!</v>
      </c>
      <c r="P1113" t="e">
        <f>GRMSDetail!#REF!</f>
        <v>#REF!</v>
      </c>
      <c r="Q1113" s="156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5">
      <c r="O1114" t="e">
        <f t="shared" si="45"/>
        <v>#REF!</v>
      </c>
      <c r="P1114" t="e">
        <f>GRMSDetail!#REF!</f>
        <v>#REF!</v>
      </c>
      <c r="Q1114" s="156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5">
      <c r="O1115" t="e">
        <f t="shared" si="45"/>
        <v>#REF!</v>
      </c>
      <c r="P1115" t="e">
        <f>GRMSDetail!#REF!</f>
        <v>#REF!</v>
      </c>
      <c r="Q1115" s="156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5">
      <c r="O1116" t="e">
        <f t="shared" si="45"/>
        <v>#REF!</v>
      </c>
      <c r="P1116" t="e">
        <f>GRMSDetail!#REF!</f>
        <v>#REF!</v>
      </c>
      <c r="Q1116" s="156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5">
      <c r="O1117" t="e">
        <f t="shared" si="45"/>
        <v>#REF!</v>
      </c>
      <c r="P1117" t="e">
        <f>GRMSDetail!#REF!</f>
        <v>#REF!</v>
      </c>
      <c r="Q1117" s="156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5">
      <c r="O1118" t="e">
        <f t="shared" si="45"/>
        <v>#REF!</v>
      </c>
      <c r="P1118" t="e">
        <f>GRMSDetail!#REF!</f>
        <v>#REF!</v>
      </c>
      <c r="Q1118" s="156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5">
      <c r="O1119" t="e">
        <f t="shared" si="45"/>
        <v>#REF!</v>
      </c>
      <c r="P1119" t="e">
        <f>GRMSDetail!#REF!</f>
        <v>#REF!</v>
      </c>
      <c r="Q1119" s="156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5">
      <c r="O1120" t="e">
        <f t="shared" si="45"/>
        <v>#REF!</v>
      </c>
      <c r="P1120" t="e">
        <f>GRMSDetail!#REF!</f>
        <v>#REF!</v>
      </c>
      <c r="Q1120" s="156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5">
      <c r="O1121" t="e">
        <f t="shared" si="45"/>
        <v>#REF!</v>
      </c>
      <c r="P1121" t="e">
        <f>GRMSDetail!#REF!</f>
        <v>#REF!</v>
      </c>
      <c r="Q1121" s="156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5">
      <c r="O1122" t="e">
        <f t="shared" si="45"/>
        <v>#REF!</v>
      </c>
      <c r="P1122" t="e">
        <f>GRMSDetail!#REF!</f>
        <v>#REF!</v>
      </c>
      <c r="Q1122" s="156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5">
      <c r="O1123" t="e">
        <f t="shared" si="45"/>
        <v>#REF!</v>
      </c>
      <c r="P1123" t="e">
        <f>GRMSDetail!#REF!</f>
        <v>#REF!</v>
      </c>
      <c r="Q1123" s="156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5">
      <c r="O1124" t="e">
        <f t="shared" si="45"/>
        <v>#REF!</v>
      </c>
      <c r="P1124" t="e">
        <f>GRMSDetail!#REF!</f>
        <v>#REF!</v>
      </c>
      <c r="Q1124" s="156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5">
      <c r="O1125" t="e">
        <f t="shared" si="45"/>
        <v>#REF!</v>
      </c>
      <c r="P1125" t="e">
        <f>GRMSDetail!#REF!</f>
        <v>#REF!</v>
      </c>
      <c r="Q1125" s="156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5">
      <c r="O1126" t="e">
        <f t="shared" si="45"/>
        <v>#REF!</v>
      </c>
      <c r="P1126" t="e">
        <f>GRMSDetail!#REF!</f>
        <v>#REF!</v>
      </c>
      <c r="Q1126" s="156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5">
      <c r="O1127" t="e">
        <f t="shared" si="45"/>
        <v>#REF!</v>
      </c>
      <c r="P1127" t="e">
        <f>GRMSDetail!#REF!</f>
        <v>#REF!</v>
      </c>
      <c r="Q1127" s="156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5">
      <c r="O1128" t="e">
        <f t="shared" si="45"/>
        <v>#REF!</v>
      </c>
      <c r="P1128" t="e">
        <f>GRMSDetail!#REF!</f>
        <v>#REF!</v>
      </c>
      <c r="Q1128" s="156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5">
      <c r="O1129" t="e">
        <f t="shared" si="45"/>
        <v>#REF!</v>
      </c>
      <c r="P1129" t="e">
        <f>GRMSDetail!#REF!</f>
        <v>#REF!</v>
      </c>
      <c r="Q1129" s="156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5">
      <c r="O1130" t="e">
        <f t="shared" si="45"/>
        <v>#REF!</v>
      </c>
      <c r="P1130" t="e">
        <f>GRMSDetail!#REF!</f>
        <v>#REF!</v>
      </c>
      <c r="Q1130" s="156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5">
      <c r="O1131" t="e">
        <f t="shared" si="45"/>
        <v>#REF!</v>
      </c>
      <c r="P1131" t="e">
        <f>GRMSDetail!#REF!</f>
        <v>#REF!</v>
      </c>
      <c r="Q1131" s="156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5">
      <c r="O1132" t="e">
        <f t="shared" si="45"/>
        <v>#REF!</v>
      </c>
      <c r="P1132" t="e">
        <f>GRMSDetail!#REF!</f>
        <v>#REF!</v>
      </c>
      <c r="Q1132" s="156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5">
      <c r="O1133" t="e">
        <f t="shared" si="45"/>
        <v>#REF!</v>
      </c>
      <c r="P1133" t="e">
        <f>GRMSDetail!#REF!</f>
        <v>#REF!</v>
      </c>
      <c r="Q1133" s="156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5">
      <c r="O1134" t="e">
        <f t="shared" si="45"/>
        <v>#REF!</v>
      </c>
      <c r="P1134" t="e">
        <f>GRMSDetail!#REF!</f>
        <v>#REF!</v>
      </c>
      <c r="Q1134" s="156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5">
      <c r="O1135" t="e">
        <f t="shared" si="45"/>
        <v>#REF!</v>
      </c>
      <c r="P1135" t="e">
        <f>GRMSDetail!#REF!</f>
        <v>#REF!</v>
      </c>
      <c r="Q1135" s="156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5">
      <c r="O1136" t="e">
        <f t="shared" si="45"/>
        <v>#REF!</v>
      </c>
      <c r="P1136" t="e">
        <f>GRMSDetail!#REF!</f>
        <v>#REF!</v>
      </c>
      <c r="Q1136" s="156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5">
      <c r="O1137" t="e">
        <f t="shared" si="45"/>
        <v>#REF!</v>
      </c>
      <c r="P1137" t="e">
        <f>GRMSDetail!#REF!</f>
        <v>#REF!</v>
      </c>
      <c r="Q1137" s="156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5">
      <c r="O1138" t="e">
        <f t="shared" si="45"/>
        <v>#REF!</v>
      </c>
      <c r="P1138" t="e">
        <f>GRMSDetail!#REF!</f>
        <v>#REF!</v>
      </c>
      <c r="Q1138" s="156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5">
      <c r="O1139" t="e">
        <f t="shared" si="45"/>
        <v>#REF!</v>
      </c>
      <c r="P1139" t="e">
        <f>GRMSDetail!#REF!</f>
        <v>#REF!</v>
      </c>
      <c r="Q1139" s="156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5">
      <c r="O1140" t="e">
        <f t="shared" si="45"/>
        <v>#REF!</v>
      </c>
      <c r="P1140" t="e">
        <f>GRMSDetail!#REF!</f>
        <v>#REF!</v>
      </c>
      <c r="Q1140" s="156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5">
      <c r="O1141" t="e">
        <f t="shared" si="45"/>
        <v>#REF!</v>
      </c>
      <c r="P1141" t="e">
        <f>GRMSDetail!#REF!</f>
        <v>#REF!</v>
      </c>
      <c r="Q1141" s="156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5">
      <c r="O1142" t="e">
        <f t="shared" si="45"/>
        <v>#REF!</v>
      </c>
      <c r="P1142" t="e">
        <f>GRMSDetail!#REF!</f>
        <v>#REF!</v>
      </c>
      <c r="Q1142" s="156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5">
      <c r="O1143" t="e">
        <f t="shared" si="45"/>
        <v>#REF!</v>
      </c>
      <c r="P1143" t="e">
        <f>GRMSDetail!#REF!</f>
        <v>#REF!</v>
      </c>
      <c r="Q1143" s="156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5">
      <c r="O1144" t="e">
        <f t="shared" si="45"/>
        <v>#REF!</v>
      </c>
      <c r="P1144" t="e">
        <f>GRMSDetail!#REF!</f>
        <v>#REF!</v>
      </c>
      <c r="Q1144" s="156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5">
      <c r="O1145" t="e">
        <f t="shared" si="45"/>
        <v>#REF!</v>
      </c>
      <c r="P1145" t="e">
        <f>GRMSDetail!#REF!</f>
        <v>#REF!</v>
      </c>
      <c r="Q1145" s="156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5">
      <c r="O1146" t="e">
        <f t="shared" si="45"/>
        <v>#REF!</v>
      </c>
      <c r="P1146" t="e">
        <f>GRMSDetail!#REF!</f>
        <v>#REF!</v>
      </c>
      <c r="Q1146" s="156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5">
      <c r="O1147" t="e">
        <f t="shared" si="45"/>
        <v>#REF!</v>
      </c>
      <c r="P1147" t="e">
        <f>GRMSDetail!#REF!</f>
        <v>#REF!</v>
      </c>
      <c r="Q1147" s="156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5">
      <c r="O1148" t="e">
        <f t="shared" si="45"/>
        <v>#REF!</v>
      </c>
      <c r="P1148" t="e">
        <f>GRMSDetail!#REF!</f>
        <v>#REF!</v>
      </c>
      <c r="Q1148" s="156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5">
      <c r="O1149" t="e">
        <f t="shared" si="45"/>
        <v>#REF!</v>
      </c>
      <c r="P1149" t="e">
        <f>GRMSDetail!#REF!</f>
        <v>#REF!</v>
      </c>
      <c r="Q1149" s="156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5">
      <c r="O1150" t="e">
        <f t="shared" si="45"/>
        <v>#REF!</v>
      </c>
      <c r="P1150" t="e">
        <f>GRMSDetail!#REF!</f>
        <v>#REF!</v>
      </c>
      <c r="Q1150" s="156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5">
      <c r="O1151" t="e">
        <f t="shared" si="45"/>
        <v>#REF!</v>
      </c>
      <c r="P1151" t="e">
        <f>GRMSDetail!#REF!</f>
        <v>#REF!</v>
      </c>
      <c r="Q1151" s="156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5">
      <c r="O1152" t="e">
        <f t="shared" si="45"/>
        <v>#REF!</v>
      </c>
      <c r="P1152" t="e">
        <f>GRMSDetail!#REF!</f>
        <v>#REF!</v>
      </c>
      <c r="Q1152" s="156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5">
      <c r="O1153" t="e">
        <f t="shared" ref="O1153:O1216" si="46">CONCATENATE(P1153,Q1153)</f>
        <v>#REF!</v>
      </c>
      <c r="P1153" t="e">
        <f>GRMSDetail!#REF!</f>
        <v>#REF!</v>
      </c>
      <c r="Q1153" s="156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5">
      <c r="O1154" t="e">
        <f t="shared" si="46"/>
        <v>#REF!</v>
      </c>
      <c r="P1154" t="e">
        <f>GRMSDetail!#REF!</f>
        <v>#REF!</v>
      </c>
      <c r="Q1154" s="156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5">
      <c r="O1155" t="e">
        <f t="shared" si="46"/>
        <v>#REF!</v>
      </c>
      <c r="P1155" t="e">
        <f>GRMSDetail!#REF!</f>
        <v>#REF!</v>
      </c>
      <c r="Q1155" s="156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5">
      <c r="O1156" t="e">
        <f t="shared" si="46"/>
        <v>#REF!</v>
      </c>
      <c r="P1156" t="e">
        <f>GRMSDetail!#REF!</f>
        <v>#REF!</v>
      </c>
      <c r="Q1156" s="156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5">
      <c r="O1157" t="e">
        <f t="shared" si="46"/>
        <v>#REF!</v>
      </c>
      <c r="P1157" t="e">
        <f>GRMSDetail!#REF!</f>
        <v>#REF!</v>
      </c>
      <c r="Q1157" s="156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5">
      <c r="O1158" t="e">
        <f t="shared" si="46"/>
        <v>#REF!</v>
      </c>
      <c r="P1158" t="e">
        <f>GRMSDetail!#REF!</f>
        <v>#REF!</v>
      </c>
      <c r="Q1158" s="156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5">
      <c r="O1159" t="e">
        <f t="shared" si="46"/>
        <v>#REF!</v>
      </c>
      <c r="P1159" t="e">
        <f>GRMSDetail!#REF!</f>
        <v>#REF!</v>
      </c>
      <c r="Q1159" s="156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5">
      <c r="O1160" t="e">
        <f t="shared" si="46"/>
        <v>#REF!</v>
      </c>
      <c r="P1160" t="e">
        <f>GRMSDetail!#REF!</f>
        <v>#REF!</v>
      </c>
      <c r="Q1160" s="156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5">
      <c r="O1161" t="e">
        <f t="shared" si="46"/>
        <v>#REF!</v>
      </c>
      <c r="P1161" t="e">
        <f>GRMSDetail!#REF!</f>
        <v>#REF!</v>
      </c>
      <c r="Q1161" s="156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5">
      <c r="O1162" t="e">
        <f t="shared" si="46"/>
        <v>#REF!</v>
      </c>
      <c r="P1162" t="e">
        <f>GRMSDetail!#REF!</f>
        <v>#REF!</v>
      </c>
      <c r="Q1162" s="156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5">
      <c r="O1163" t="e">
        <f t="shared" si="46"/>
        <v>#REF!</v>
      </c>
      <c r="P1163" t="e">
        <f>GRMSDetail!#REF!</f>
        <v>#REF!</v>
      </c>
      <c r="Q1163" s="156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5">
      <c r="O1164" t="e">
        <f t="shared" si="46"/>
        <v>#REF!</v>
      </c>
      <c r="P1164" t="e">
        <f>GRMSDetail!#REF!</f>
        <v>#REF!</v>
      </c>
      <c r="Q1164" s="156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5">
      <c r="O1165" t="e">
        <f t="shared" si="46"/>
        <v>#REF!</v>
      </c>
      <c r="P1165" t="e">
        <f>GRMSDetail!#REF!</f>
        <v>#REF!</v>
      </c>
      <c r="Q1165" s="156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5">
      <c r="O1166" t="e">
        <f t="shared" si="46"/>
        <v>#REF!</v>
      </c>
      <c r="P1166" t="e">
        <f>GRMSDetail!#REF!</f>
        <v>#REF!</v>
      </c>
      <c r="Q1166" s="156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5">
      <c r="O1167" t="e">
        <f t="shared" si="46"/>
        <v>#REF!</v>
      </c>
      <c r="P1167" t="e">
        <f>GRMSDetail!#REF!</f>
        <v>#REF!</v>
      </c>
      <c r="Q1167" s="156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5">
      <c r="O1168" t="e">
        <f t="shared" si="46"/>
        <v>#REF!</v>
      </c>
      <c r="P1168" t="e">
        <f>GRMSDetail!#REF!</f>
        <v>#REF!</v>
      </c>
      <c r="Q1168" s="156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5">
      <c r="O1169" t="e">
        <f t="shared" si="46"/>
        <v>#REF!</v>
      </c>
      <c r="P1169" t="e">
        <f>GRMSDetail!#REF!</f>
        <v>#REF!</v>
      </c>
      <c r="Q1169" s="156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5">
      <c r="O1170" t="e">
        <f t="shared" si="46"/>
        <v>#REF!</v>
      </c>
      <c r="P1170" t="e">
        <f>GRMSDetail!#REF!</f>
        <v>#REF!</v>
      </c>
      <c r="Q1170" s="156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5">
      <c r="O1171" t="e">
        <f t="shared" si="46"/>
        <v>#REF!</v>
      </c>
      <c r="P1171" t="e">
        <f>GRMSDetail!#REF!</f>
        <v>#REF!</v>
      </c>
      <c r="Q1171" s="156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5">
      <c r="O1172" t="e">
        <f t="shared" si="46"/>
        <v>#REF!</v>
      </c>
      <c r="P1172" t="e">
        <f>GRMSDetail!#REF!</f>
        <v>#REF!</v>
      </c>
      <c r="Q1172" s="156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5">
      <c r="O1173" t="e">
        <f t="shared" si="46"/>
        <v>#REF!</v>
      </c>
      <c r="P1173" t="e">
        <f>GRMSDetail!#REF!</f>
        <v>#REF!</v>
      </c>
      <c r="Q1173" s="156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5">
      <c r="O1174" t="e">
        <f t="shared" si="46"/>
        <v>#REF!</v>
      </c>
      <c r="P1174" t="e">
        <f>GRMSDetail!#REF!</f>
        <v>#REF!</v>
      </c>
      <c r="Q1174" s="156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5">
      <c r="O1175" t="e">
        <f t="shared" si="46"/>
        <v>#REF!</v>
      </c>
      <c r="P1175" t="e">
        <f>GRMSDetail!#REF!</f>
        <v>#REF!</v>
      </c>
      <c r="Q1175" s="156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5">
      <c r="O1176" t="e">
        <f t="shared" si="46"/>
        <v>#REF!</v>
      </c>
      <c r="P1176" t="e">
        <f>GRMSDetail!#REF!</f>
        <v>#REF!</v>
      </c>
      <c r="Q1176" s="156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5">
      <c r="O1177" t="e">
        <f t="shared" si="46"/>
        <v>#REF!</v>
      </c>
      <c r="P1177" t="e">
        <f>GRMSDetail!#REF!</f>
        <v>#REF!</v>
      </c>
      <c r="Q1177" s="156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5">
      <c r="O1178" t="e">
        <f t="shared" si="46"/>
        <v>#REF!</v>
      </c>
      <c r="P1178" t="e">
        <f>GRMSDetail!#REF!</f>
        <v>#REF!</v>
      </c>
      <c r="Q1178" s="156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5">
      <c r="O1179" t="e">
        <f t="shared" si="46"/>
        <v>#REF!</v>
      </c>
      <c r="P1179" t="e">
        <f>GRMSDetail!#REF!</f>
        <v>#REF!</v>
      </c>
      <c r="Q1179" s="156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5">
      <c r="O1180" t="e">
        <f t="shared" si="46"/>
        <v>#REF!</v>
      </c>
      <c r="P1180" t="e">
        <f>GRMSDetail!#REF!</f>
        <v>#REF!</v>
      </c>
      <c r="Q1180" s="156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5">
      <c r="O1181" t="e">
        <f t="shared" si="46"/>
        <v>#REF!</v>
      </c>
      <c r="P1181" t="e">
        <f>GRMSDetail!#REF!</f>
        <v>#REF!</v>
      </c>
      <c r="Q1181" s="156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5">
      <c r="O1182" t="e">
        <f t="shared" si="46"/>
        <v>#REF!</v>
      </c>
      <c r="P1182" t="e">
        <f>GRMSDetail!#REF!</f>
        <v>#REF!</v>
      </c>
      <c r="Q1182" s="156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5">
      <c r="O1183" t="e">
        <f t="shared" si="46"/>
        <v>#REF!</v>
      </c>
      <c r="P1183" t="e">
        <f>GRMSDetail!#REF!</f>
        <v>#REF!</v>
      </c>
      <c r="Q1183" s="156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5">
      <c r="O1184" t="e">
        <f t="shared" si="46"/>
        <v>#REF!</v>
      </c>
      <c r="P1184" t="e">
        <f>GRMSDetail!#REF!</f>
        <v>#REF!</v>
      </c>
      <c r="Q1184" s="156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5">
      <c r="O1185" t="e">
        <f t="shared" si="46"/>
        <v>#REF!</v>
      </c>
      <c r="P1185" t="e">
        <f>GRMSDetail!#REF!</f>
        <v>#REF!</v>
      </c>
      <c r="Q1185" s="156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5">
      <c r="O1186" t="e">
        <f t="shared" si="46"/>
        <v>#REF!</v>
      </c>
      <c r="P1186" t="e">
        <f>GRMSDetail!#REF!</f>
        <v>#REF!</v>
      </c>
      <c r="Q1186" s="156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5">
      <c r="O1187" t="e">
        <f t="shared" si="46"/>
        <v>#REF!</v>
      </c>
      <c r="P1187" t="e">
        <f>GRMSDetail!#REF!</f>
        <v>#REF!</v>
      </c>
      <c r="Q1187" s="156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5">
      <c r="O1188" t="e">
        <f t="shared" si="46"/>
        <v>#REF!</v>
      </c>
      <c r="P1188" t="e">
        <f>GRMSDetail!#REF!</f>
        <v>#REF!</v>
      </c>
      <c r="Q1188" s="156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5">
      <c r="O1189" t="e">
        <f t="shared" si="46"/>
        <v>#REF!</v>
      </c>
      <c r="P1189" t="e">
        <f>GRMSDetail!#REF!</f>
        <v>#REF!</v>
      </c>
      <c r="Q1189" s="156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5">
      <c r="O1190" t="e">
        <f t="shared" si="46"/>
        <v>#REF!</v>
      </c>
      <c r="P1190" t="e">
        <f>GRMSDetail!#REF!</f>
        <v>#REF!</v>
      </c>
      <c r="Q1190" s="156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5">
      <c r="O1191" t="e">
        <f t="shared" si="46"/>
        <v>#REF!</v>
      </c>
      <c r="P1191" t="e">
        <f>GRMSDetail!#REF!</f>
        <v>#REF!</v>
      </c>
      <c r="Q1191" s="156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5">
      <c r="O1192" t="e">
        <f t="shared" si="46"/>
        <v>#REF!</v>
      </c>
      <c r="P1192" t="e">
        <f>GRMSDetail!#REF!</f>
        <v>#REF!</v>
      </c>
      <c r="Q1192" s="156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5">
      <c r="O1193" t="e">
        <f t="shared" si="46"/>
        <v>#REF!</v>
      </c>
      <c r="P1193" t="e">
        <f>GRMSDetail!#REF!</f>
        <v>#REF!</v>
      </c>
      <c r="Q1193" s="156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5">
      <c r="O1194" t="e">
        <f t="shared" si="46"/>
        <v>#REF!</v>
      </c>
      <c r="P1194" t="e">
        <f>GRMSDetail!#REF!</f>
        <v>#REF!</v>
      </c>
      <c r="Q1194" s="156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5">
      <c r="O1195" t="e">
        <f t="shared" si="46"/>
        <v>#REF!</v>
      </c>
      <c r="P1195" t="e">
        <f>GRMSDetail!#REF!</f>
        <v>#REF!</v>
      </c>
      <c r="Q1195" s="156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5">
      <c r="O1196" t="e">
        <f t="shared" si="46"/>
        <v>#REF!</v>
      </c>
      <c r="P1196" t="e">
        <f>GRMSDetail!#REF!</f>
        <v>#REF!</v>
      </c>
      <c r="Q1196" s="156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5">
      <c r="O1197" t="e">
        <f t="shared" si="46"/>
        <v>#REF!</v>
      </c>
      <c r="P1197" t="e">
        <f>GRMSDetail!#REF!</f>
        <v>#REF!</v>
      </c>
      <c r="Q1197" s="156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5">
      <c r="O1198" t="e">
        <f t="shared" si="46"/>
        <v>#REF!</v>
      </c>
      <c r="P1198" t="e">
        <f>GRMSDetail!#REF!</f>
        <v>#REF!</v>
      </c>
      <c r="Q1198" s="156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5">
      <c r="O1199" t="e">
        <f t="shared" si="46"/>
        <v>#REF!</v>
      </c>
      <c r="P1199" t="e">
        <f>GRMSDetail!#REF!</f>
        <v>#REF!</v>
      </c>
      <c r="Q1199" s="156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5">
      <c r="O1200" t="e">
        <f t="shared" si="46"/>
        <v>#REF!</v>
      </c>
      <c r="P1200" t="e">
        <f>GRMSDetail!#REF!</f>
        <v>#REF!</v>
      </c>
      <c r="Q1200" s="156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5">
      <c r="O1201" t="e">
        <f t="shared" si="46"/>
        <v>#REF!</v>
      </c>
      <c r="P1201" t="e">
        <f>GRMSDetail!#REF!</f>
        <v>#REF!</v>
      </c>
      <c r="Q1201" s="156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5">
      <c r="O1202" t="e">
        <f t="shared" si="46"/>
        <v>#REF!</v>
      </c>
      <c r="P1202" t="e">
        <f>GRMSDetail!#REF!</f>
        <v>#REF!</v>
      </c>
      <c r="Q1202" s="156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5">
      <c r="O1203" t="e">
        <f t="shared" si="46"/>
        <v>#REF!</v>
      </c>
      <c r="P1203" t="e">
        <f>GRMSDetail!#REF!</f>
        <v>#REF!</v>
      </c>
      <c r="Q1203" s="156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5">
      <c r="O1204" t="e">
        <f t="shared" si="46"/>
        <v>#REF!</v>
      </c>
      <c r="P1204" t="e">
        <f>GRMSDetail!#REF!</f>
        <v>#REF!</v>
      </c>
      <c r="Q1204" s="156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5">
      <c r="O1205" t="e">
        <f t="shared" si="46"/>
        <v>#REF!</v>
      </c>
      <c r="P1205" t="e">
        <f>GRMSDetail!#REF!</f>
        <v>#REF!</v>
      </c>
      <c r="Q1205" s="156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5">
      <c r="O1206" t="e">
        <f t="shared" si="46"/>
        <v>#REF!</v>
      </c>
      <c r="P1206" t="e">
        <f>GRMSDetail!#REF!</f>
        <v>#REF!</v>
      </c>
      <c r="Q1206" s="156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5">
      <c r="O1207" t="e">
        <f t="shared" si="46"/>
        <v>#REF!</v>
      </c>
      <c r="P1207" t="e">
        <f>GRMSDetail!#REF!</f>
        <v>#REF!</v>
      </c>
      <c r="Q1207" s="156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5">
      <c r="O1208" t="e">
        <f t="shared" si="46"/>
        <v>#REF!</v>
      </c>
      <c r="P1208" t="e">
        <f>GRMSDetail!#REF!</f>
        <v>#REF!</v>
      </c>
      <c r="Q1208" s="156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5">
      <c r="O1209" t="e">
        <f t="shared" si="46"/>
        <v>#REF!</v>
      </c>
      <c r="P1209" t="e">
        <f>GRMSDetail!#REF!</f>
        <v>#REF!</v>
      </c>
      <c r="Q1209" s="156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5">
      <c r="O1210" t="e">
        <f t="shared" si="46"/>
        <v>#REF!</v>
      </c>
      <c r="P1210" t="e">
        <f>GRMSDetail!#REF!</f>
        <v>#REF!</v>
      </c>
      <c r="Q1210" s="156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5">
      <c r="O1211" t="e">
        <f t="shared" si="46"/>
        <v>#REF!</v>
      </c>
      <c r="P1211" t="e">
        <f>GRMSDetail!#REF!</f>
        <v>#REF!</v>
      </c>
      <c r="Q1211" s="156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5">
      <c r="O1212" t="e">
        <f t="shared" si="46"/>
        <v>#REF!</v>
      </c>
      <c r="P1212" t="e">
        <f>GRMSDetail!#REF!</f>
        <v>#REF!</v>
      </c>
      <c r="Q1212" s="156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5">
      <c r="O1213" t="e">
        <f t="shared" si="46"/>
        <v>#REF!</v>
      </c>
      <c r="P1213" t="e">
        <f>GRMSDetail!#REF!</f>
        <v>#REF!</v>
      </c>
      <c r="Q1213" s="156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5">
      <c r="O1214" t="e">
        <f t="shared" si="46"/>
        <v>#REF!</v>
      </c>
      <c r="P1214" t="e">
        <f>GRMSDetail!#REF!</f>
        <v>#REF!</v>
      </c>
      <c r="Q1214" s="156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5">
      <c r="O1215" t="e">
        <f t="shared" si="46"/>
        <v>#REF!</v>
      </c>
      <c r="P1215" t="e">
        <f>GRMSDetail!#REF!</f>
        <v>#REF!</v>
      </c>
      <c r="Q1215" s="156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5">
      <c r="O1216" t="e">
        <f t="shared" si="46"/>
        <v>#REF!</v>
      </c>
      <c r="P1216" t="e">
        <f>GRMSDetail!#REF!</f>
        <v>#REF!</v>
      </c>
      <c r="Q1216" s="156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5">
      <c r="O1217" t="e">
        <f t="shared" ref="O1217:O1280" si="47">CONCATENATE(P1217,Q1217)</f>
        <v>#REF!</v>
      </c>
      <c r="P1217" t="e">
        <f>GRMSDetail!#REF!</f>
        <v>#REF!</v>
      </c>
      <c r="Q1217" s="156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5">
      <c r="O1218" t="e">
        <f t="shared" si="47"/>
        <v>#REF!</v>
      </c>
      <c r="P1218" t="e">
        <f>GRMSDetail!#REF!</f>
        <v>#REF!</v>
      </c>
      <c r="Q1218" s="156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5">
      <c r="O1219" t="e">
        <f t="shared" si="47"/>
        <v>#REF!</v>
      </c>
      <c r="P1219" t="e">
        <f>GRMSDetail!#REF!</f>
        <v>#REF!</v>
      </c>
      <c r="Q1219" s="156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5">
      <c r="O1220" t="e">
        <f t="shared" si="47"/>
        <v>#REF!</v>
      </c>
      <c r="P1220" t="e">
        <f>GRMSDetail!#REF!</f>
        <v>#REF!</v>
      </c>
      <c r="Q1220" s="156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5">
      <c r="O1221" t="e">
        <f t="shared" si="47"/>
        <v>#REF!</v>
      </c>
      <c r="P1221" t="e">
        <f>GRMSDetail!#REF!</f>
        <v>#REF!</v>
      </c>
      <c r="Q1221" s="156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5">
      <c r="O1222" t="e">
        <f t="shared" si="47"/>
        <v>#REF!</v>
      </c>
      <c r="P1222" t="e">
        <f>GRMSDetail!#REF!</f>
        <v>#REF!</v>
      </c>
      <c r="Q1222" s="156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5">
      <c r="O1223" t="e">
        <f t="shared" si="47"/>
        <v>#REF!</v>
      </c>
      <c r="P1223" t="e">
        <f>GRMSDetail!#REF!</f>
        <v>#REF!</v>
      </c>
      <c r="Q1223" s="156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5">
      <c r="O1224" t="e">
        <f t="shared" si="47"/>
        <v>#REF!</v>
      </c>
      <c r="P1224" t="e">
        <f>GRMSDetail!#REF!</f>
        <v>#REF!</v>
      </c>
      <c r="Q1224" s="156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5">
      <c r="O1225" t="e">
        <f t="shared" si="47"/>
        <v>#REF!</v>
      </c>
      <c r="P1225" t="e">
        <f>GRMSDetail!#REF!</f>
        <v>#REF!</v>
      </c>
      <c r="Q1225" s="156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5">
      <c r="O1226" t="e">
        <f t="shared" si="47"/>
        <v>#REF!</v>
      </c>
      <c r="P1226" t="e">
        <f>GRMSDetail!#REF!</f>
        <v>#REF!</v>
      </c>
      <c r="Q1226" s="156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5">
      <c r="O1227" t="e">
        <f t="shared" si="47"/>
        <v>#REF!</v>
      </c>
      <c r="P1227" t="e">
        <f>GRMSDetail!#REF!</f>
        <v>#REF!</v>
      </c>
      <c r="Q1227" s="156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5">
      <c r="O1228" t="e">
        <f t="shared" si="47"/>
        <v>#REF!</v>
      </c>
      <c r="P1228" t="e">
        <f>GRMSDetail!#REF!</f>
        <v>#REF!</v>
      </c>
      <c r="Q1228" s="156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5">
      <c r="O1229" t="e">
        <f t="shared" si="47"/>
        <v>#REF!</v>
      </c>
      <c r="P1229" t="e">
        <f>GRMSDetail!#REF!</f>
        <v>#REF!</v>
      </c>
      <c r="Q1229" s="156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5">
      <c r="O1230" t="e">
        <f t="shared" si="47"/>
        <v>#REF!</v>
      </c>
      <c r="P1230" t="e">
        <f>GRMSDetail!#REF!</f>
        <v>#REF!</v>
      </c>
      <c r="Q1230" s="156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5">
      <c r="O1231" t="e">
        <f t="shared" si="47"/>
        <v>#REF!</v>
      </c>
      <c r="P1231" t="e">
        <f>GRMSDetail!#REF!</f>
        <v>#REF!</v>
      </c>
      <c r="Q1231" s="156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5">
      <c r="O1232" t="e">
        <f t="shared" si="47"/>
        <v>#REF!</v>
      </c>
      <c r="P1232" t="e">
        <f>GRMSDetail!#REF!</f>
        <v>#REF!</v>
      </c>
      <c r="Q1232" s="156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5">
      <c r="O1233" t="e">
        <f t="shared" si="47"/>
        <v>#REF!</v>
      </c>
      <c r="P1233" t="e">
        <f>GRMSDetail!#REF!</f>
        <v>#REF!</v>
      </c>
      <c r="Q1233" s="156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5">
      <c r="O1234" t="e">
        <f t="shared" si="47"/>
        <v>#REF!</v>
      </c>
      <c r="P1234" t="e">
        <f>GRMSDetail!#REF!</f>
        <v>#REF!</v>
      </c>
      <c r="Q1234" s="156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5">
      <c r="O1235" t="e">
        <f t="shared" si="47"/>
        <v>#REF!</v>
      </c>
      <c r="P1235" t="e">
        <f>GRMSDetail!#REF!</f>
        <v>#REF!</v>
      </c>
      <c r="Q1235" s="156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5">
      <c r="O1236" t="e">
        <f t="shared" si="47"/>
        <v>#REF!</v>
      </c>
      <c r="P1236" t="e">
        <f>GRMSDetail!#REF!</f>
        <v>#REF!</v>
      </c>
      <c r="Q1236" s="156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5">
      <c r="O1237" t="e">
        <f t="shared" si="47"/>
        <v>#REF!</v>
      </c>
      <c r="P1237" t="e">
        <f>GRMSDetail!#REF!</f>
        <v>#REF!</v>
      </c>
      <c r="Q1237" s="156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5">
      <c r="O1238" t="e">
        <f t="shared" si="47"/>
        <v>#REF!</v>
      </c>
      <c r="P1238" t="e">
        <f>GRMSDetail!#REF!</f>
        <v>#REF!</v>
      </c>
      <c r="Q1238" s="156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5">
      <c r="O1239" t="e">
        <f t="shared" si="47"/>
        <v>#REF!</v>
      </c>
      <c r="P1239" t="e">
        <f>GRMSDetail!#REF!</f>
        <v>#REF!</v>
      </c>
      <c r="Q1239" s="156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5">
      <c r="O1240" t="e">
        <f t="shared" si="47"/>
        <v>#REF!</v>
      </c>
      <c r="P1240" t="e">
        <f>GRMSDetail!#REF!</f>
        <v>#REF!</v>
      </c>
      <c r="Q1240" s="156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5">
      <c r="O1241" t="e">
        <f t="shared" si="47"/>
        <v>#REF!</v>
      </c>
      <c r="P1241" t="e">
        <f>GRMSDetail!#REF!</f>
        <v>#REF!</v>
      </c>
      <c r="Q1241" s="156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5">
      <c r="O1242" t="e">
        <f t="shared" si="47"/>
        <v>#REF!</v>
      </c>
      <c r="P1242" t="e">
        <f>GRMSDetail!#REF!</f>
        <v>#REF!</v>
      </c>
      <c r="Q1242" s="156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5">
      <c r="O1243" t="e">
        <f t="shared" si="47"/>
        <v>#REF!</v>
      </c>
      <c r="P1243" t="e">
        <f>GRMSDetail!#REF!</f>
        <v>#REF!</v>
      </c>
      <c r="Q1243" s="156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5">
      <c r="O1244" t="e">
        <f t="shared" si="47"/>
        <v>#REF!</v>
      </c>
      <c r="P1244" t="e">
        <f>GRMSDetail!#REF!</f>
        <v>#REF!</v>
      </c>
      <c r="Q1244" s="156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5">
      <c r="O1245" t="e">
        <f t="shared" si="47"/>
        <v>#REF!</v>
      </c>
      <c r="P1245" t="e">
        <f>GRMSDetail!#REF!</f>
        <v>#REF!</v>
      </c>
      <c r="Q1245" s="156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5">
      <c r="O1246" t="e">
        <f t="shared" si="47"/>
        <v>#REF!</v>
      </c>
      <c r="P1246" t="e">
        <f>GRMSDetail!#REF!</f>
        <v>#REF!</v>
      </c>
      <c r="Q1246" s="156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5">
      <c r="O1247" t="e">
        <f t="shared" si="47"/>
        <v>#REF!</v>
      </c>
      <c r="P1247" t="e">
        <f>GRMSDetail!#REF!</f>
        <v>#REF!</v>
      </c>
      <c r="Q1247" s="156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5">
      <c r="O1248" t="e">
        <f t="shared" si="47"/>
        <v>#REF!</v>
      </c>
      <c r="P1248" t="e">
        <f>GRMSDetail!#REF!</f>
        <v>#REF!</v>
      </c>
      <c r="Q1248" s="156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5">
      <c r="O1249" t="e">
        <f t="shared" si="47"/>
        <v>#REF!</v>
      </c>
      <c r="P1249" t="e">
        <f>GRMSDetail!#REF!</f>
        <v>#REF!</v>
      </c>
      <c r="Q1249" s="156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5">
      <c r="O1250" t="e">
        <f t="shared" si="47"/>
        <v>#REF!</v>
      </c>
      <c r="P1250" t="e">
        <f>GRMSDetail!#REF!</f>
        <v>#REF!</v>
      </c>
      <c r="Q1250" s="156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5">
      <c r="O1251" t="e">
        <f t="shared" si="47"/>
        <v>#REF!</v>
      </c>
      <c r="P1251" t="e">
        <f>GRMSDetail!#REF!</f>
        <v>#REF!</v>
      </c>
      <c r="Q1251" s="156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5">
      <c r="O1252" t="e">
        <f t="shared" si="47"/>
        <v>#REF!</v>
      </c>
      <c r="P1252" t="e">
        <f>GRMSDetail!#REF!</f>
        <v>#REF!</v>
      </c>
      <c r="Q1252" s="156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5">
      <c r="O1253" t="e">
        <f t="shared" si="47"/>
        <v>#REF!</v>
      </c>
      <c r="P1253" t="e">
        <f>GRMSDetail!#REF!</f>
        <v>#REF!</v>
      </c>
      <c r="Q1253" s="156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5">
      <c r="O1254" t="e">
        <f t="shared" si="47"/>
        <v>#REF!</v>
      </c>
      <c r="P1254" t="e">
        <f>GRMSDetail!#REF!</f>
        <v>#REF!</v>
      </c>
      <c r="Q1254" s="156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5">
      <c r="O1255" t="e">
        <f t="shared" si="47"/>
        <v>#REF!</v>
      </c>
      <c r="P1255" t="e">
        <f>GRMSDetail!#REF!</f>
        <v>#REF!</v>
      </c>
      <c r="Q1255" s="156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5">
      <c r="O1256" t="e">
        <f t="shared" si="47"/>
        <v>#REF!</v>
      </c>
      <c r="P1256" t="e">
        <f>GRMSDetail!#REF!</f>
        <v>#REF!</v>
      </c>
      <c r="Q1256" s="156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5">
      <c r="O1257" t="e">
        <f t="shared" si="47"/>
        <v>#REF!</v>
      </c>
      <c r="P1257" t="e">
        <f>GRMSDetail!#REF!</f>
        <v>#REF!</v>
      </c>
      <c r="Q1257" s="156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5">
      <c r="O1258" t="e">
        <f t="shared" si="47"/>
        <v>#REF!</v>
      </c>
      <c r="P1258" t="e">
        <f>GRMSDetail!#REF!</f>
        <v>#REF!</v>
      </c>
      <c r="Q1258" s="156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5">
      <c r="O1259" t="e">
        <f t="shared" si="47"/>
        <v>#REF!</v>
      </c>
      <c r="P1259" t="e">
        <f>GRMSDetail!#REF!</f>
        <v>#REF!</v>
      </c>
      <c r="Q1259" s="156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5">
      <c r="O1260" t="e">
        <f t="shared" si="47"/>
        <v>#REF!</v>
      </c>
      <c r="P1260" t="e">
        <f>GRMSDetail!#REF!</f>
        <v>#REF!</v>
      </c>
      <c r="Q1260" s="156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5">
      <c r="O1261" t="e">
        <f t="shared" si="47"/>
        <v>#REF!</v>
      </c>
      <c r="P1261" t="e">
        <f>GRMSDetail!#REF!</f>
        <v>#REF!</v>
      </c>
      <c r="Q1261" s="156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5">
      <c r="O1262" t="e">
        <f t="shared" si="47"/>
        <v>#REF!</v>
      </c>
      <c r="P1262" t="e">
        <f>GRMSDetail!#REF!</f>
        <v>#REF!</v>
      </c>
      <c r="Q1262" s="156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5">
      <c r="O1263" t="e">
        <f t="shared" si="47"/>
        <v>#REF!</v>
      </c>
      <c r="P1263" t="e">
        <f>GRMSDetail!#REF!</f>
        <v>#REF!</v>
      </c>
      <c r="Q1263" s="156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5">
      <c r="O1264" t="e">
        <f t="shared" si="47"/>
        <v>#REF!</v>
      </c>
      <c r="P1264" t="e">
        <f>GRMSDetail!#REF!</f>
        <v>#REF!</v>
      </c>
      <c r="Q1264" s="156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5">
      <c r="O1265" t="e">
        <f t="shared" si="47"/>
        <v>#REF!</v>
      </c>
      <c r="P1265" t="e">
        <f>GRMSDetail!#REF!</f>
        <v>#REF!</v>
      </c>
      <c r="Q1265" s="156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5">
      <c r="O1266" t="e">
        <f t="shared" si="47"/>
        <v>#REF!</v>
      </c>
      <c r="P1266" t="e">
        <f>GRMSDetail!#REF!</f>
        <v>#REF!</v>
      </c>
      <c r="Q1266" s="156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5">
      <c r="O1267" t="e">
        <f t="shared" si="47"/>
        <v>#REF!</v>
      </c>
      <c r="P1267" t="e">
        <f>GRMSDetail!#REF!</f>
        <v>#REF!</v>
      </c>
      <c r="Q1267" s="156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5">
      <c r="O1268" t="e">
        <f t="shared" si="47"/>
        <v>#REF!</v>
      </c>
      <c r="P1268" t="e">
        <f>GRMSDetail!#REF!</f>
        <v>#REF!</v>
      </c>
      <c r="Q1268" s="156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5">
      <c r="O1269" t="e">
        <f t="shared" si="47"/>
        <v>#REF!</v>
      </c>
      <c r="P1269" t="e">
        <f>GRMSDetail!#REF!</f>
        <v>#REF!</v>
      </c>
      <c r="Q1269" s="156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5">
      <c r="O1270" t="e">
        <f t="shared" si="47"/>
        <v>#REF!</v>
      </c>
      <c r="P1270" t="e">
        <f>GRMSDetail!#REF!</f>
        <v>#REF!</v>
      </c>
      <c r="Q1270" s="156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5">
      <c r="O1271" t="e">
        <f t="shared" si="47"/>
        <v>#REF!</v>
      </c>
      <c r="P1271" t="e">
        <f>GRMSDetail!#REF!</f>
        <v>#REF!</v>
      </c>
      <c r="Q1271" s="156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5">
      <c r="O1272" t="e">
        <f t="shared" si="47"/>
        <v>#REF!</v>
      </c>
      <c r="P1272" t="e">
        <f>GRMSDetail!#REF!</f>
        <v>#REF!</v>
      </c>
      <c r="Q1272" s="156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5">
      <c r="O1273" t="e">
        <f t="shared" si="47"/>
        <v>#REF!</v>
      </c>
      <c r="P1273" t="e">
        <f>GRMSDetail!#REF!</f>
        <v>#REF!</v>
      </c>
      <c r="Q1273" s="156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5">
      <c r="O1274" t="e">
        <f t="shared" si="47"/>
        <v>#REF!</v>
      </c>
      <c r="P1274" t="e">
        <f>GRMSDetail!#REF!</f>
        <v>#REF!</v>
      </c>
      <c r="Q1274" s="156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5">
      <c r="O1275" t="e">
        <f t="shared" si="47"/>
        <v>#REF!</v>
      </c>
      <c r="P1275" t="e">
        <f>GRMSDetail!#REF!</f>
        <v>#REF!</v>
      </c>
      <c r="Q1275" s="156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5">
      <c r="O1276" t="e">
        <f t="shared" si="47"/>
        <v>#REF!</v>
      </c>
      <c r="P1276" t="e">
        <f>GRMSDetail!#REF!</f>
        <v>#REF!</v>
      </c>
      <c r="Q1276" s="156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5">
      <c r="O1277" t="e">
        <f t="shared" si="47"/>
        <v>#REF!</v>
      </c>
      <c r="P1277" t="e">
        <f>GRMSDetail!#REF!</f>
        <v>#REF!</v>
      </c>
      <c r="Q1277" s="156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5">
      <c r="O1278" t="e">
        <f t="shared" si="47"/>
        <v>#REF!</v>
      </c>
      <c r="P1278" t="e">
        <f>GRMSDetail!#REF!</f>
        <v>#REF!</v>
      </c>
      <c r="Q1278" s="156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5">
      <c r="O1279" t="e">
        <f t="shared" si="47"/>
        <v>#REF!</v>
      </c>
      <c r="P1279" t="e">
        <f>GRMSDetail!#REF!</f>
        <v>#REF!</v>
      </c>
      <c r="Q1279" s="156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5">
      <c r="O1280" t="e">
        <f t="shared" si="47"/>
        <v>#REF!</v>
      </c>
      <c r="P1280" t="e">
        <f>GRMSDetail!#REF!</f>
        <v>#REF!</v>
      </c>
      <c r="Q1280" s="156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5">
      <c r="O1281" t="e">
        <f t="shared" ref="O1281:O1344" si="48">CONCATENATE(P1281,Q1281)</f>
        <v>#REF!</v>
      </c>
      <c r="P1281" t="e">
        <f>GRMSDetail!#REF!</f>
        <v>#REF!</v>
      </c>
      <c r="Q1281" s="156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5">
      <c r="O1282" t="e">
        <f t="shared" si="48"/>
        <v>#REF!</v>
      </c>
      <c r="P1282" t="e">
        <f>GRMSDetail!#REF!</f>
        <v>#REF!</v>
      </c>
      <c r="Q1282" s="156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5">
      <c r="O1283" t="e">
        <f t="shared" si="48"/>
        <v>#REF!</v>
      </c>
      <c r="P1283" t="e">
        <f>GRMSDetail!#REF!</f>
        <v>#REF!</v>
      </c>
      <c r="Q1283" s="156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5">
      <c r="O1284" t="e">
        <f t="shared" si="48"/>
        <v>#REF!</v>
      </c>
      <c r="P1284" t="e">
        <f>GRMSDetail!#REF!</f>
        <v>#REF!</v>
      </c>
      <c r="Q1284" s="156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5">
      <c r="O1285" t="e">
        <f t="shared" si="48"/>
        <v>#REF!</v>
      </c>
      <c r="P1285" t="e">
        <f>GRMSDetail!#REF!</f>
        <v>#REF!</v>
      </c>
      <c r="Q1285" s="156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5">
      <c r="O1286" t="e">
        <f t="shared" si="48"/>
        <v>#REF!</v>
      </c>
      <c r="P1286" t="e">
        <f>GRMSDetail!#REF!</f>
        <v>#REF!</v>
      </c>
      <c r="Q1286" s="156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5">
      <c r="O1287" t="e">
        <f t="shared" si="48"/>
        <v>#REF!</v>
      </c>
      <c r="P1287" t="e">
        <f>GRMSDetail!#REF!</f>
        <v>#REF!</v>
      </c>
      <c r="Q1287" s="156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5">
      <c r="O1288" t="e">
        <f t="shared" si="48"/>
        <v>#REF!</v>
      </c>
      <c r="P1288" t="e">
        <f>GRMSDetail!#REF!</f>
        <v>#REF!</v>
      </c>
      <c r="Q1288" s="156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5">
      <c r="O1289" t="e">
        <f t="shared" si="48"/>
        <v>#REF!</v>
      </c>
      <c r="P1289" t="e">
        <f>GRMSDetail!#REF!</f>
        <v>#REF!</v>
      </c>
      <c r="Q1289" s="156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5">
      <c r="O1290" t="e">
        <f t="shared" si="48"/>
        <v>#REF!</v>
      </c>
      <c r="P1290" t="e">
        <f>GRMSDetail!#REF!</f>
        <v>#REF!</v>
      </c>
      <c r="Q1290" s="156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5">
      <c r="O1291" t="e">
        <f t="shared" si="48"/>
        <v>#REF!</v>
      </c>
      <c r="P1291" t="e">
        <f>GRMSDetail!#REF!</f>
        <v>#REF!</v>
      </c>
      <c r="Q1291" s="156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5">
      <c r="O1292" t="e">
        <f t="shared" si="48"/>
        <v>#REF!</v>
      </c>
      <c r="P1292" t="e">
        <f>GRMSDetail!#REF!</f>
        <v>#REF!</v>
      </c>
      <c r="Q1292" s="156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5">
      <c r="O1293" t="e">
        <f t="shared" si="48"/>
        <v>#REF!</v>
      </c>
      <c r="P1293" t="e">
        <f>GRMSDetail!#REF!</f>
        <v>#REF!</v>
      </c>
      <c r="Q1293" s="156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5">
      <c r="O1294" t="e">
        <f t="shared" si="48"/>
        <v>#REF!</v>
      </c>
      <c r="P1294" t="e">
        <f>GRMSDetail!#REF!</f>
        <v>#REF!</v>
      </c>
      <c r="Q1294" s="156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5">
      <c r="O1295" t="e">
        <f t="shared" si="48"/>
        <v>#REF!</v>
      </c>
      <c r="P1295" t="e">
        <f>GRMSDetail!#REF!</f>
        <v>#REF!</v>
      </c>
      <c r="Q1295" s="156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5">
      <c r="O1296" t="e">
        <f t="shared" si="48"/>
        <v>#REF!</v>
      </c>
      <c r="P1296" t="e">
        <f>GRMSDetail!#REF!</f>
        <v>#REF!</v>
      </c>
      <c r="Q1296" s="156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5">
      <c r="O1297" t="e">
        <f t="shared" si="48"/>
        <v>#REF!</v>
      </c>
      <c r="P1297" t="e">
        <f>GRMSDetail!#REF!</f>
        <v>#REF!</v>
      </c>
      <c r="Q1297" s="156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5">
      <c r="O1298" t="e">
        <f t="shared" si="48"/>
        <v>#REF!</v>
      </c>
      <c r="P1298" t="e">
        <f>GRMSDetail!#REF!</f>
        <v>#REF!</v>
      </c>
      <c r="Q1298" s="156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5">
      <c r="O1299" t="e">
        <f t="shared" si="48"/>
        <v>#REF!</v>
      </c>
      <c r="P1299" t="e">
        <f>GRMSDetail!#REF!</f>
        <v>#REF!</v>
      </c>
      <c r="Q1299" s="156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5">
      <c r="O1300" t="e">
        <f t="shared" si="48"/>
        <v>#REF!</v>
      </c>
      <c r="P1300" t="e">
        <f>GRMSDetail!#REF!</f>
        <v>#REF!</v>
      </c>
      <c r="Q1300" s="156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5">
      <c r="O1301" t="e">
        <f t="shared" si="48"/>
        <v>#REF!</v>
      </c>
      <c r="P1301" t="e">
        <f>GRMSDetail!#REF!</f>
        <v>#REF!</v>
      </c>
      <c r="Q1301" s="156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5">
      <c r="O1302" t="e">
        <f t="shared" si="48"/>
        <v>#REF!</v>
      </c>
      <c r="P1302" t="e">
        <f>GRMSDetail!#REF!</f>
        <v>#REF!</v>
      </c>
      <c r="Q1302" s="156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5">
      <c r="O1303" t="e">
        <f t="shared" si="48"/>
        <v>#REF!</v>
      </c>
      <c r="P1303" t="e">
        <f>GRMSDetail!#REF!</f>
        <v>#REF!</v>
      </c>
      <c r="Q1303" s="156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5">
      <c r="O1304" t="e">
        <f t="shared" si="48"/>
        <v>#REF!</v>
      </c>
      <c r="P1304" t="e">
        <f>GRMSDetail!#REF!</f>
        <v>#REF!</v>
      </c>
      <c r="Q1304" s="156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5">
      <c r="O1305" t="e">
        <f t="shared" si="48"/>
        <v>#REF!</v>
      </c>
      <c r="P1305" t="e">
        <f>GRMSDetail!#REF!</f>
        <v>#REF!</v>
      </c>
      <c r="Q1305" s="156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5">
      <c r="O1306" t="e">
        <f t="shared" si="48"/>
        <v>#REF!</v>
      </c>
      <c r="P1306" t="e">
        <f>GRMSDetail!#REF!</f>
        <v>#REF!</v>
      </c>
      <c r="Q1306" s="156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5">
      <c r="O1307" t="e">
        <f t="shared" si="48"/>
        <v>#REF!</v>
      </c>
      <c r="P1307" t="e">
        <f>GRMSDetail!#REF!</f>
        <v>#REF!</v>
      </c>
      <c r="Q1307" s="156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5">
      <c r="O1308" t="e">
        <f t="shared" si="48"/>
        <v>#REF!</v>
      </c>
      <c r="P1308" t="e">
        <f>GRMSDetail!#REF!</f>
        <v>#REF!</v>
      </c>
      <c r="Q1308" s="156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5">
      <c r="O1309" t="e">
        <f t="shared" si="48"/>
        <v>#REF!</v>
      </c>
      <c r="P1309" t="e">
        <f>GRMSDetail!#REF!</f>
        <v>#REF!</v>
      </c>
      <c r="Q1309" s="156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5">
      <c r="O1310" t="e">
        <f t="shared" si="48"/>
        <v>#REF!</v>
      </c>
      <c r="P1310" t="e">
        <f>GRMSDetail!#REF!</f>
        <v>#REF!</v>
      </c>
      <c r="Q1310" s="156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5">
      <c r="O1311" t="e">
        <f t="shared" si="48"/>
        <v>#REF!</v>
      </c>
      <c r="P1311" t="e">
        <f>GRMSDetail!#REF!</f>
        <v>#REF!</v>
      </c>
      <c r="Q1311" s="156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5">
      <c r="O1312" t="e">
        <f t="shared" si="48"/>
        <v>#REF!</v>
      </c>
      <c r="P1312" t="e">
        <f>GRMSDetail!#REF!</f>
        <v>#REF!</v>
      </c>
      <c r="Q1312" s="156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5">
      <c r="O1313" t="e">
        <f t="shared" si="48"/>
        <v>#REF!</v>
      </c>
      <c r="P1313" t="e">
        <f>GRMSDetail!#REF!</f>
        <v>#REF!</v>
      </c>
      <c r="Q1313" s="156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5">
      <c r="O1314" t="e">
        <f t="shared" si="48"/>
        <v>#REF!</v>
      </c>
      <c r="P1314" t="e">
        <f>GRMSDetail!#REF!</f>
        <v>#REF!</v>
      </c>
      <c r="Q1314" s="156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5">
      <c r="O1315" t="e">
        <f t="shared" si="48"/>
        <v>#REF!</v>
      </c>
      <c r="P1315" t="e">
        <f>GRMSDetail!#REF!</f>
        <v>#REF!</v>
      </c>
      <c r="Q1315" s="156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5">
      <c r="O1316" t="e">
        <f t="shared" si="48"/>
        <v>#REF!</v>
      </c>
      <c r="P1316" t="e">
        <f>GRMSDetail!#REF!</f>
        <v>#REF!</v>
      </c>
      <c r="Q1316" s="156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5">
      <c r="O1317" t="e">
        <f t="shared" si="48"/>
        <v>#REF!</v>
      </c>
      <c r="P1317" t="e">
        <f>GRMSDetail!#REF!</f>
        <v>#REF!</v>
      </c>
      <c r="Q1317" s="156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5">
      <c r="O1318" t="e">
        <f t="shared" si="48"/>
        <v>#REF!</v>
      </c>
      <c r="P1318" t="e">
        <f>GRMSDetail!#REF!</f>
        <v>#REF!</v>
      </c>
      <c r="Q1318" s="156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5">
      <c r="O1319" t="e">
        <f t="shared" si="48"/>
        <v>#REF!</v>
      </c>
      <c r="P1319" t="e">
        <f>GRMSDetail!#REF!</f>
        <v>#REF!</v>
      </c>
      <c r="Q1319" s="156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5">
      <c r="O1320" t="e">
        <f t="shared" si="48"/>
        <v>#REF!</v>
      </c>
      <c r="P1320" t="e">
        <f>GRMSDetail!#REF!</f>
        <v>#REF!</v>
      </c>
      <c r="Q1320" s="156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5">
      <c r="O1321" t="e">
        <f t="shared" si="48"/>
        <v>#REF!</v>
      </c>
      <c r="P1321" t="e">
        <f>GRMSDetail!#REF!</f>
        <v>#REF!</v>
      </c>
      <c r="Q1321" s="156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5">
      <c r="O1322" t="e">
        <f t="shared" si="48"/>
        <v>#REF!</v>
      </c>
      <c r="P1322" t="e">
        <f>GRMSDetail!#REF!</f>
        <v>#REF!</v>
      </c>
      <c r="Q1322" s="156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5">
      <c r="O1323" t="e">
        <f t="shared" si="48"/>
        <v>#REF!</v>
      </c>
      <c r="P1323" t="e">
        <f>GRMSDetail!#REF!</f>
        <v>#REF!</v>
      </c>
      <c r="Q1323" s="156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5">
      <c r="O1324" t="e">
        <f t="shared" si="48"/>
        <v>#REF!</v>
      </c>
      <c r="P1324" t="e">
        <f>GRMSDetail!#REF!</f>
        <v>#REF!</v>
      </c>
      <c r="Q1324" s="156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5">
      <c r="O1325" t="e">
        <f t="shared" si="48"/>
        <v>#REF!</v>
      </c>
      <c r="P1325" t="e">
        <f>GRMSDetail!#REF!</f>
        <v>#REF!</v>
      </c>
      <c r="Q1325" s="156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5">
      <c r="O1326" t="e">
        <f t="shared" si="48"/>
        <v>#REF!</v>
      </c>
      <c r="P1326" t="e">
        <f>GRMSDetail!#REF!</f>
        <v>#REF!</v>
      </c>
      <c r="Q1326" s="156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5">
      <c r="O1327" t="e">
        <f t="shared" si="48"/>
        <v>#REF!</v>
      </c>
      <c r="P1327" t="e">
        <f>GRMSDetail!#REF!</f>
        <v>#REF!</v>
      </c>
      <c r="Q1327" s="156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5">
      <c r="O1328" t="e">
        <f t="shared" si="48"/>
        <v>#REF!</v>
      </c>
      <c r="P1328" t="e">
        <f>GRMSDetail!#REF!</f>
        <v>#REF!</v>
      </c>
      <c r="Q1328" s="156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5">
      <c r="O1329" t="e">
        <f t="shared" si="48"/>
        <v>#REF!</v>
      </c>
      <c r="P1329" t="e">
        <f>GRMSDetail!#REF!</f>
        <v>#REF!</v>
      </c>
      <c r="Q1329" s="156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5">
      <c r="O1330" t="e">
        <f t="shared" si="48"/>
        <v>#REF!</v>
      </c>
      <c r="P1330" t="e">
        <f>GRMSDetail!#REF!</f>
        <v>#REF!</v>
      </c>
      <c r="Q1330" s="156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5">
      <c r="O1331" t="e">
        <f t="shared" si="48"/>
        <v>#REF!</v>
      </c>
      <c r="P1331" t="e">
        <f>GRMSDetail!#REF!</f>
        <v>#REF!</v>
      </c>
      <c r="Q1331" s="156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5">
      <c r="O1332" t="e">
        <f t="shared" si="48"/>
        <v>#REF!</v>
      </c>
      <c r="P1332" t="e">
        <f>GRMSDetail!#REF!</f>
        <v>#REF!</v>
      </c>
      <c r="Q1332" s="156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5">
      <c r="O1333" t="e">
        <f t="shared" si="48"/>
        <v>#REF!</v>
      </c>
      <c r="P1333" t="e">
        <f>GRMSDetail!#REF!</f>
        <v>#REF!</v>
      </c>
      <c r="Q1333" s="156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5">
      <c r="O1334" t="e">
        <f t="shared" si="48"/>
        <v>#REF!</v>
      </c>
      <c r="P1334" t="e">
        <f>GRMSDetail!#REF!</f>
        <v>#REF!</v>
      </c>
      <c r="Q1334" s="156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5">
      <c r="O1335" t="e">
        <f t="shared" si="48"/>
        <v>#REF!</v>
      </c>
      <c r="P1335" t="e">
        <f>GRMSDetail!#REF!</f>
        <v>#REF!</v>
      </c>
      <c r="Q1335" s="156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5">
      <c r="O1336" t="e">
        <f t="shared" si="48"/>
        <v>#REF!</v>
      </c>
      <c r="P1336" t="e">
        <f>GRMSDetail!#REF!</f>
        <v>#REF!</v>
      </c>
      <c r="Q1336" s="156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5">
      <c r="O1337" t="e">
        <f t="shared" si="48"/>
        <v>#REF!</v>
      </c>
      <c r="P1337" t="e">
        <f>GRMSDetail!#REF!</f>
        <v>#REF!</v>
      </c>
      <c r="Q1337" s="156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5">
      <c r="O1338" t="e">
        <f t="shared" si="48"/>
        <v>#REF!</v>
      </c>
      <c r="P1338" t="e">
        <f>GRMSDetail!#REF!</f>
        <v>#REF!</v>
      </c>
      <c r="Q1338" s="156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5">
      <c r="O1339" t="e">
        <f t="shared" si="48"/>
        <v>#REF!</v>
      </c>
      <c r="P1339" t="e">
        <f>GRMSDetail!#REF!</f>
        <v>#REF!</v>
      </c>
      <c r="Q1339" s="156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5">
      <c r="O1340" t="e">
        <f t="shared" si="48"/>
        <v>#REF!</v>
      </c>
      <c r="P1340" t="e">
        <f>GRMSDetail!#REF!</f>
        <v>#REF!</v>
      </c>
      <c r="Q1340" s="156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5">
      <c r="O1341" t="e">
        <f t="shared" si="48"/>
        <v>#REF!</v>
      </c>
      <c r="P1341" t="e">
        <f>GRMSDetail!#REF!</f>
        <v>#REF!</v>
      </c>
      <c r="Q1341" s="156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5">
      <c r="O1342" t="e">
        <f t="shared" si="48"/>
        <v>#REF!</v>
      </c>
      <c r="P1342" t="e">
        <f>GRMSDetail!#REF!</f>
        <v>#REF!</v>
      </c>
      <c r="Q1342" s="156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5">
      <c r="O1343" t="e">
        <f t="shared" si="48"/>
        <v>#REF!</v>
      </c>
      <c r="P1343" t="e">
        <f>GRMSDetail!#REF!</f>
        <v>#REF!</v>
      </c>
      <c r="Q1343" s="156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5">
      <c r="O1344" t="e">
        <f t="shared" si="48"/>
        <v>#REF!</v>
      </c>
      <c r="P1344" t="e">
        <f>GRMSDetail!#REF!</f>
        <v>#REF!</v>
      </c>
      <c r="Q1344" s="156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5">
      <c r="O1345" t="e">
        <f t="shared" ref="O1345:O1408" si="49">CONCATENATE(P1345,Q1345)</f>
        <v>#REF!</v>
      </c>
      <c r="P1345" t="e">
        <f>GRMSDetail!#REF!</f>
        <v>#REF!</v>
      </c>
      <c r="Q1345" s="156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5">
      <c r="O1346" t="e">
        <f t="shared" si="49"/>
        <v>#REF!</v>
      </c>
      <c r="P1346" t="e">
        <f>GRMSDetail!#REF!</f>
        <v>#REF!</v>
      </c>
      <c r="Q1346" s="156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5">
      <c r="O1347" t="e">
        <f t="shared" si="49"/>
        <v>#REF!</v>
      </c>
      <c r="P1347" t="e">
        <f>GRMSDetail!#REF!</f>
        <v>#REF!</v>
      </c>
      <c r="Q1347" s="156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5">
      <c r="O1348" t="e">
        <f t="shared" si="49"/>
        <v>#REF!</v>
      </c>
      <c r="P1348" t="e">
        <f>GRMSDetail!#REF!</f>
        <v>#REF!</v>
      </c>
      <c r="Q1348" s="156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5">
      <c r="O1349" t="e">
        <f t="shared" si="49"/>
        <v>#REF!</v>
      </c>
      <c r="P1349" t="e">
        <f>GRMSDetail!#REF!</f>
        <v>#REF!</v>
      </c>
      <c r="Q1349" s="156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5">
      <c r="O1350" t="e">
        <f t="shared" si="49"/>
        <v>#REF!</v>
      </c>
      <c r="P1350" t="e">
        <f>GRMSDetail!#REF!</f>
        <v>#REF!</v>
      </c>
      <c r="Q1350" s="156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5">
      <c r="O1351" t="e">
        <f t="shared" si="49"/>
        <v>#REF!</v>
      </c>
      <c r="P1351" t="e">
        <f>GRMSDetail!#REF!</f>
        <v>#REF!</v>
      </c>
      <c r="Q1351" s="156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5">
      <c r="O1352" t="e">
        <f t="shared" si="49"/>
        <v>#REF!</v>
      </c>
      <c r="P1352" t="e">
        <f>GRMSDetail!#REF!</f>
        <v>#REF!</v>
      </c>
      <c r="Q1352" s="156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5">
      <c r="O1353" t="e">
        <f t="shared" si="49"/>
        <v>#REF!</v>
      </c>
      <c r="P1353" t="e">
        <f>GRMSDetail!#REF!</f>
        <v>#REF!</v>
      </c>
      <c r="Q1353" s="156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5">
      <c r="O1354" t="e">
        <f t="shared" si="49"/>
        <v>#REF!</v>
      </c>
      <c r="P1354" t="e">
        <f>GRMSDetail!#REF!</f>
        <v>#REF!</v>
      </c>
      <c r="Q1354" s="156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5">
      <c r="O1355" t="e">
        <f t="shared" si="49"/>
        <v>#REF!</v>
      </c>
      <c r="P1355" t="e">
        <f>GRMSDetail!#REF!</f>
        <v>#REF!</v>
      </c>
      <c r="Q1355" s="156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5">
      <c r="O1356" t="e">
        <f t="shared" si="49"/>
        <v>#REF!</v>
      </c>
      <c r="P1356" t="e">
        <f>GRMSDetail!#REF!</f>
        <v>#REF!</v>
      </c>
      <c r="Q1356" s="156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5">
      <c r="O1357" t="e">
        <f t="shared" si="49"/>
        <v>#REF!</v>
      </c>
      <c r="P1357" t="e">
        <f>GRMSDetail!#REF!</f>
        <v>#REF!</v>
      </c>
      <c r="Q1357" s="156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5">
      <c r="O1358" t="e">
        <f t="shared" si="49"/>
        <v>#REF!</v>
      </c>
      <c r="P1358" t="e">
        <f>GRMSDetail!#REF!</f>
        <v>#REF!</v>
      </c>
      <c r="Q1358" s="156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5">
      <c r="O1359" t="e">
        <f t="shared" si="49"/>
        <v>#REF!</v>
      </c>
      <c r="P1359" t="e">
        <f>GRMSDetail!#REF!</f>
        <v>#REF!</v>
      </c>
      <c r="Q1359" s="156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5">
      <c r="O1360" t="e">
        <f t="shared" si="49"/>
        <v>#REF!</v>
      </c>
      <c r="P1360" t="e">
        <f>GRMSDetail!#REF!</f>
        <v>#REF!</v>
      </c>
      <c r="Q1360" s="156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5">
      <c r="O1361" t="e">
        <f t="shared" si="49"/>
        <v>#REF!</v>
      </c>
      <c r="P1361" t="e">
        <f>GRMSDetail!#REF!</f>
        <v>#REF!</v>
      </c>
      <c r="Q1361" s="156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5">
      <c r="O1362" t="e">
        <f t="shared" si="49"/>
        <v>#REF!</v>
      </c>
      <c r="P1362" t="e">
        <f>GRMSDetail!#REF!</f>
        <v>#REF!</v>
      </c>
      <c r="Q1362" s="156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5">
      <c r="O1363" t="e">
        <f t="shared" si="49"/>
        <v>#REF!</v>
      </c>
      <c r="P1363" t="e">
        <f>GRMSDetail!#REF!</f>
        <v>#REF!</v>
      </c>
      <c r="Q1363" s="156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5">
      <c r="O1364" t="e">
        <f t="shared" si="49"/>
        <v>#REF!</v>
      </c>
      <c r="P1364" t="e">
        <f>GRMSDetail!#REF!</f>
        <v>#REF!</v>
      </c>
      <c r="Q1364" s="156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5">
      <c r="O1365" t="e">
        <f t="shared" si="49"/>
        <v>#REF!</v>
      </c>
      <c r="P1365" t="e">
        <f>GRMSDetail!#REF!</f>
        <v>#REF!</v>
      </c>
      <c r="Q1365" s="156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5">
      <c r="O1366" t="e">
        <f t="shared" si="49"/>
        <v>#REF!</v>
      </c>
      <c r="P1366" t="e">
        <f>GRMSDetail!#REF!</f>
        <v>#REF!</v>
      </c>
      <c r="Q1366" s="156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5">
      <c r="O1367" t="e">
        <f t="shared" si="49"/>
        <v>#REF!</v>
      </c>
      <c r="P1367" t="e">
        <f>GRMSDetail!#REF!</f>
        <v>#REF!</v>
      </c>
      <c r="Q1367" s="156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5">
      <c r="O1368" t="e">
        <f t="shared" si="49"/>
        <v>#REF!</v>
      </c>
      <c r="P1368" t="e">
        <f>GRMSDetail!#REF!</f>
        <v>#REF!</v>
      </c>
      <c r="Q1368" s="156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5">
      <c r="O1369" t="e">
        <f t="shared" si="49"/>
        <v>#REF!</v>
      </c>
      <c r="P1369" t="e">
        <f>GRMSDetail!#REF!</f>
        <v>#REF!</v>
      </c>
      <c r="Q1369" s="156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5">
      <c r="O1370" t="e">
        <f t="shared" si="49"/>
        <v>#REF!</v>
      </c>
      <c r="P1370" t="e">
        <f>GRMSDetail!#REF!</f>
        <v>#REF!</v>
      </c>
      <c r="Q1370" s="156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5">
      <c r="O1371" t="e">
        <f t="shared" si="49"/>
        <v>#REF!</v>
      </c>
      <c r="P1371" t="e">
        <f>GRMSDetail!#REF!</f>
        <v>#REF!</v>
      </c>
      <c r="Q1371" s="156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5">
      <c r="O1372" t="e">
        <f t="shared" si="49"/>
        <v>#REF!</v>
      </c>
      <c r="P1372" t="e">
        <f>GRMSDetail!#REF!</f>
        <v>#REF!</v>
      </c>
      <c r="Q1372" s="156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5">
      <c r="O1373" t="e">
        <f t="shared" si="49"/>
        <v>#REF!</v>
      </c>
      <c r="P1373" t="e">
        <f>GRMSDetail!#REF!</f>
        <v>#REF!</v>
      </c>
      <c r="Q1373" s="156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5">
      <c r="O1374" t="e">
        <f t="shared" si="49"/>
        <v>#REF!</v>
      </c>
      <c r="P1374" t="e">
        <f>GRMSDetail!#REF!</f>
        <v>#REF!</v>
      </c>
      <c r="Q1374" s="156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5">
      <c r="O1375" t="e">
        <f t="shared" si="49"/>
        <v>#REF!</v>
      </c>
      <c r="P1375" t="e">
        <f>GRMSDetail!#REF!</f>
        <v>#REF!</v>
      </c>
      <c r="Q1375" s="156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5">
      <c r="O1376" t="e">
        <f t="shared" si="49"/>
        <v>#REF!</v>
      </c>
      <c r="P1376" t="e">
        <f>GRMSDetail!#REF!</f>
        <v>#REF!</v>
      </c>
      <c r="Q1376" s="156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5">
      <c r="O1377" t="e">
        <f t="shared" si="49"/>
        <v>#REF!</v>
      </c>
      <c r="P1377" t="e">
        <f>GRMSDetail!#REF!</f>
        <v>#REF!</v>
      </c>
      <c r="Q1377" s="156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5">
      <c r="O1378" t="e">
        <f t="shared" si="49"/>
        <v>#REF!</v>
      </c>
      <c r="P1378" t="e">
        <f>GRMSDetail!#REF!</f>
        <v>#REF!</v>
      </c>
      <c r="Q1378" s="156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5">
      <c r="O1379" t="e">
        <f t="shared" si="49"/>
        <v>#REF!</v>
      </c>
      <c r="P1379" t="e">
        <f>GRMSDetail!#REF!</f>
        <v>#REF!</v>
      </c>
      <c r="Q1379" s="156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5">
      <c r="O1380" t="e">
        <f t="shared" si="49"/>
        <v>#REF!</v>
      </c>
      <c r="P1380" t="e">
        <f>GRMSDetail!#REF!</f>
        <v>#REF!</v>
      </c>
      <c r="Q1380" s="156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5">
      <c r="O1381" t="e">
        <f t="shared" si="49"/>
        <v>#REF!</v>
      </c>
      <c r="P1381" t="e">
        <f>GRMSDetail!#REF!</f>
        <v>#REF!</v>
      </c>
      <c r="Q1381" s="156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5">
      <c r="O1382" t="e">
        <f t="shared" si="49"/>
        <v>#REF!</v>
      </c>
      <c r="P1382" t="e">
        <f>GRMSDetail!#REF!</f>
        <v>#REF!</v>
      </c>
      <c r="Q1382" s="156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5">
      <c r="O1383" t="e">
        <f t="shared" si="49"/>
        <v>#REF!</v>
      </c>
      <c r="P1383" t="e">
        <f>GRMSDetail!#REF!</f>
        <v>#REF!</v>
      </c>
      <c r="Q1383" s="156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5">
      <c r="O1384" t="e">
        <f t="shared" si="49"/>
        <v>#REF!</v>
      </c>
      <c r="P1384" t="e">
        <f>GRMSDetail!#REF!</f>
        <v>#REF!</v>
      </c>
      <c r="Q1384" s="156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5">
      <c r="O1385" t="e">
        <f t="shared" si="49"/>
        <v>#REF!</v>
      </c>
      <c r="P1385" t="e">
        <f>GRMSDetail!#REF!</f>
        <v>#REF!</v>
      </c>
      <c r="Q1385" s="156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5">
      <c r="O1386" t="e">
        <f t="shared" si="49"/>
        <v>#REF!</v>
      </c>
      <c r="P1386" t="e">
        <f>GRMSDetail!#REF!</f>
        <v>#REF!</v>
      </c>
      <c r="Q1386" s="156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5">
      <c r="O1387" t="e">
        <f t="shared" si="49"/>
        <v>#REF!</v>
      </c>
      <c r="P1387" t="e">
        <f>GRMSDetail!#REF!</f>
        <v>#REF!</v>
      </c>
      <c r="Q1387" s="156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5">
      <c r="O1388" t="e">
        <f t="shared" si="49"/>
        <v>#REF!</v>
      </c>
      <c r="P1388" t="e">
        <f>GRMSDetail!#REF!</f>
        <v>#REF!</v>
      </c>
      <c r="Q1388" s="156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5">
      <c r="O1389" t="e">
        <f t="shared" si="49"/>
        <v>#REF!</v>
      </c>
      <c r="P1389" t="e">
        <f>GRMSDetail!#REF!</f>
        <v>#REF!</v>
      </c>
      <c r="Q1389" s="156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5">
      <c r="O1390" t="e">
        <f t="shared" si="49"/>
        <v>#REF!</v>
      </c>
      <c r="P1390" t="e">
        <f>GRMSDetail!#REF!</f>
        <v>#REF!</v>
      </c>
      <c r="Q1390" s="156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5">
      <c r="O1391" t="e">
        <f t="shared" si="49"/>
        <v>#REF!</v>
      </c>
      <c r="P1391" t="e">
        <f>GRMSDetail!#REF!</f>
        <v>#REF!</v>
      </c>
      <c r="Q1391" s="156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5">
      <c r="O1392" t="e">
        <f t="shared" si="49"/>
        <v>#REF!</v>
      </c>
      <c r="P1392" t="e">
        <f>GRMSDetail!#REF!</f>
        <v>#REF!</v>
      </c>
      <c r="Q1392" s="156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5">
      <c r="O1393" t="e">
        <f t="shared" si="49"/>
        <v>#REF!</v>
      </c>
      <c r="P1393" t="e">
        <f>GRMSDetail!#REF!</f>
        <v>#REF!</v>
      </c>
      <c r="Q1393" s="156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5">
      <c r="O1394" t="e">
        <f t="shared" si="49"/>
        <v>#REF!</v>
      </c>
      <c r="P1394" t="e">
        <f>GRMSDetail!#REF!</f>
        <v>#REF!</v>
      </c>
      <c r="Q1394" s="156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5">
      <c r="O1395" t="e">
        <f t="shared" si="49"/>
        <v>#REF!</v>
      </c>
      <c r="P1395" t="e">
        <f>GRMSDetail!#REF!</f>
        <v>#REF!</v>
      </c>
      <c r="Q1395" s="156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5">
      <c r="O1396" t="e">
        <f t="shared" si="49"/>
        <v>#REF!</v>
      </c>
      <c r="P1396" t="e">
        <f>GRMSDetail!#REF!</f>
        <v>#REF!</v>
      </c>
      <c r="Q1396" s="156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5">
      <c r="O1397" t="e">
        <f t="shared" si="49"/>
        <v>#REF!</v>
      </c>
      <c r="P1397" t="e">
        <f>GRMSDetail!#REF!</f>
        <v>#REF!</v>
      </c>
      <c r="Q1397" s="156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5">
      <c r="O1398" t="e">
        <f t="shared" si="49"/>
        <v>#REF!</v>
      </c>
      <c r="P1398" t="e">
        <f>GRMSDetail!#REF!</f>
        <v>#REF!</v>
      </c>
      <c r="Q1398" s="156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5">
      <c r="O1399" t="e">
        <f t="shared" si="49"/>
        <v>#REF!</v>
      </c>
      <c r="P1399" t="e">
        <f>GRMSDetail!#REF!</f>
        <v>#REF!</v>
      </c>
      <c r="Q1399" s="156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5">
      <c r="O1400" t="e">
        <f t="shared" si="49"/>
        <v>#REF!</v>
      </c>
      <c r="P1400" t="e">
        <f>GRMSDetail!#REF!</f>
        <v>#REF!</v>
      </c>
      <c r="Q1400" s="156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5">
      <c r="O1401" t="e">
        <f t="shared" si="49"/>
        <v>#REF!</v>
      </c>
      <c r="P1401" t="e">
        <f>GRMSDetail!#REF!</f>
        <v>#REF!</v>
      </c>
      <c r="Q1401" s="156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5">
      <c r="O1402" t="e">
        <f t="shared" si="49"/>
        <v>#REF!</v>
      </c>
      <c r="P1402" t="e">
        <f>GRMSDetail!#REF!</f>
        <v>#REF!</v>
      </c>
      <c r="Q1402" s="156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5">
      <c r="O1403" t="e">
        <f t="shared" si="49"/>
        <v>#REF!</v>
      </c>
      <c r="P1403" t="e">
        <f>GRMSDetail!#REF!</f>
        <v>#REF!</v>
      </c>
      <c r="Q1403" s="156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5">
      <c r="O1404" t="e">
        <f t="shared" si="49"/>
        <v>#REF!</v>
      </c>
      <c r="P1404" t="e">
        <f>GRMSDetail!#REF!</f>
        <v>#REF!</v>
      </c>
      <c r="Q1404" s="156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5">
      <c r="O1405" t="e">
        <f t="shared" si="49"/>
        <v>#REF!</v>
      </c>
      <c r="P1405" t="e">
        <f>GRMSDetail!#REF!</f>
        <v>#REF!</v>
      </c>
      <c r="Q1405" s="156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5">
      <c r="O1406" t="e">
        <f t="shared" si="49"/>
        <v>#REF!</v>
      </c>
      <c r="P1406" t="e">
        <f>GRMSDetail!#REF!</f>
        <v>#REF!</v>
      </c>
      <c r="Q1406" s="156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5">
      <c r="O1407" t="e">
        <f t="shared" si="49"/>
        <v>#REF!</v>
      </c>
      <c r="P1407" t="e">
        <f>GRMSDetail!#REF!</f>
        <v>#REF!</v>
      </c>
      <c r="Q1407" s="156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5">
      <c r="O1408" t="e">
        <f t="shared" si="49"/>
        <v>#REF!</v>
      </c>
      <c r="P1408" t="e">
        <f>GRMSDetail!#REF!</f>
        <v>#REF!</v>
      </c>
      <c r="Q1408" s="156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5">
      <c r="O1409" t="e">
        <f t="shared" ref="O1409:O1472" si="50">CONCATENATE(P1409,Q1409)</f>
        <v>#REF!</v>
      </c>
      <c r="P1409" t="e">
        <f>GRMSDetail!#REF!</f>
        <v>#REF!</v>
      </c>
      <c r="Q1409" s="156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5">
      <c r="O1410" t="e">
        <f t="shared" si="50"/>
        <v>#REF!</v>
      </c>
      <c r="P1410" t="e">
        <f>GRMSDetail!#REF!</f>
        <v>#REF!</v>
      </c>
      <c r="Q1410" s="156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5">
      <c r="O1411" t="e">
        <f t="shared" si="50"/>
        <v>#REF!</v>
      </c>
      <c r="P1411" t="e">
        <f>GRMSDetail!#REF!</f>
        <v>#REF!</v>
      </c>
      <c r="Q1411" s="156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5">
      <c r="O1412" t="e">
        <f t="shared" si="50"/>
        <v>#REF!</v>
      </c>
      <c r="P1412" t="e">
        <f>GRMSDetail!#REF!</f>
        <v>#REF!</v>
      </c>
      <c r="Q1412" s="156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5">
      <c r="O1413" t="e">
        <f t="shared" si="50"/>
        <v>#REF!</v>
      </c>
      <c r="P1413" t="e">
        <f>GRMSDetail!#REF!</f>
        <v>#REF!</v>
      </c>
      <c r="Q1413" s="156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5">
      <c r="O1414" t="e">
        <f t="shared" si="50"/>
        <v>#REF!</v>
      </c>
      <c r="P1414" t="e">
        <f>GRMSDetail!#REF!</f>
        <v>#REF!</v>
      </c>
      <c r="Q1414" s="156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5">
      <c r="O1415" t="e">
        <f t="shared" si="50"/>
        <v>#REF!</v>
      </c>
      <c r="P1415" t="e">
        <f>GRMSDetail!#REF!</f>
        <v>#REF!</v>
      </c>
      <c r="Q1415" s="156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5">
      <c r="O1416" t="e">
        <f t="shared" si="50"/>
        <v>#REF!</v>
      </c>
      <c r="P1416" t="e">
        <f>GRMSDetail!#REF!</f>
        <v>#REF!</v>
      </c>
      <c r="Q1416" s="156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5">
      <c r="O1417" t="e">
        <f t="shared" si="50"/>
        <v>#REF!</v>
      </c>
      <c r="P1417" t="e">
        <f>GRMSDetail!#REF!</f>
        <v>#REF!</v>
      </c>
      <c r="Q1417" s="156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5">
      <c r="O1418" t="e">
        <f t="shared" si="50"/>
        <v>#REF!</v>
      </c>
      <c r="P1418" t="e">
        <f>GRMSDetail!#REF!</f>
        <v>#REF!</v>
      </c>
      <c r="Q1418" s="156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5">
      <c r="O1419" t="e">
        <f t="shared" si="50"/>
        <v>#REF!</v>
      </c>
      <c r="P1419" t="e">
        <f>GRMSDetail!#REF!</f>
        <v>#REF!</v>
      </c>
      <c r="Q1419" s="156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5">
      <c r="O1420" t="e">
        <f t="shared" si="50"/>
        <v>#REF!</v>
      </c>
      <c r="P1420" t="e">
        <f>GRMSDetail!#REF!</f>
        <v>#REF!</v>
      </c>
      <c r="Q1420" s="156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5">
      <c r="O1421" t="e">
        <f t="shared" si="50"/>
        <v>#REF!</v>
      </c>
      <c r="P1421" t="e">
        <f>GRMSDetail!#REF!</f>
        <v>#REF!</v>
      </c>
      <c r="Q1421" s="156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5">
      <c r="O1422" t="e">
        <f t="shared" si="50"/>
        <v>#REF!</v>
      </c>
      <c r="P1422" t="e">
        <f>GRMSDetail!#REF!</f>
        <v>#REF!</v>
      </c>
      <c r="Q1422" s="156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5">
      <c r="O1423" t="e">
        <f t="shared" si="50"/>
        <v>#REF!</v>
      </c>
      <c r="P1423" t="e">
        <f>GRMSDetail!#REF!</f>
        <v>#REF!</v>
      </c>
      <c r="Q1423" s="156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5">
      <c r="O1424" t="e">
        <f t="shared" si="50"/>
        <v>#REF!</v>
      </c>
      <c r="P1424" t="e">
        <f>GRMSDetail!#REF!</f>
        <v>#REF!</v>
      </c>
      <c r="Q1424" s="156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5">
      <c r="O1425" t="e">
        <f t="shared" si="50"/>
        <v>#REF!</v>
      </c>
      <c r="P1425" t="e">
        <f>GRMSDetail!#REF!</f>
        <v>#REF!</v>
      </c>
      <c r="Q1425" s="156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5">
      <c r="O1426" t="e">
        <f t="shared" si="50"/>
        <v>#REF!</v>
      </c>
      <c r="P1426" t="e">
        <f>GRMSDetail!#REF!</f>
        <v>#REF!</v>
      </c>
      <c r="Q1426" s="156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5">
      <c r="O1427" t="e">
        <f t="shared" si="50"/>
        <v>#REF!</v>
      </c>
      <c r="P1427" t="e">
        <f>GRMSDetail!#REF!</f>
        <v>#REF!</v>
      </c>
      <c r="Q1427" s="156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5">
      <c r="O1428" t="e">
        <f t="shared" si="50"/>
        <v>#REF!</v>
      </c>
      <c r="P1428" t="e">
        <f>GRMSDetail!#REF!</f>
        <v>#REF!</v>
      </c>
      <c r="Q1428" s="156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5">
      <c r="O1429" t="e">
        <f t="shared" si="50"/>
        <v>#REF!</v>
      </c>
      <c r="P1429" t="e">
        <f>GRMSDetail!#REF!</f>
        <v>#REF!</v>
      </c>
      <c r="Q1429" s="156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5">
      <c r="O1430" t="e">
        <f t="shared" si="50"/>
        <v>#REF!</v>
      </c>
      <c r="P1430" t="e">
        <f>GRMSDetail!#REF!</f>
        <v>#REF!</v>
      </c>
      <c r="Q1430" s="156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5">
      <c r="O1431" t="e">
        <f t="shared" si="50"/>
        <v>#REF!</v>
      </c>
      <c r="P1431" t="e">
        <f>GRMSDetail!#REF!</f>
        <v>#REF!</v>
      </c>
      <c r="Q1431" s="156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5">
      <c r="O1432" t="e">
        <f t="shared" si="50"/>
        <v>#REF!</v>
      </c>
      <c r="P1432" t="e">
        <f>GRMSDetail!#REF!</f>
        <v>#REF!</v>
      </c>
      <c r="Q1432" s="156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5">
      <c r="O1433" t="e">
        <f t="shared" si="50"/>
        <v>#REF!</v>
      </c>
      <c r="P1433" t="e">
        <f>GRMSDetail!#REF!</f>
        <v>#REF!</v>
      </c>
      <c r="Q1433" s="156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5">
      <c r="O1434" t="e">
        <f t="shared" si="50"/>
        <v>#REF!</v>
      </c>
      <c r="P1434" t="e">
        <f>GRMSDetail!#REF!</f>
        <v>#REF!</v>
      </c>
      <c r="Q1434" s="156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5">
      <c r="O1435" t="e">
        <f t="shared" si="50"/>
        <v>#REF!</v>
      </c>
      <c r="P1435" t="e">
        <f>GRMSDetail!#REF!</f>
        <v>#REF!</v>
      </c>
      <c r="Q1435" s="156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5">
      <c r="O1436" t="e">
        <f t="shared" si="50"/>
        <v>#REF!</v>
      </c>
      <c r="P1436" t="e">
        <f>GRMSDetail!#REF!</f>
        <v>#REF!</v>
      </c>
      <c r="Q1436" s="156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5">
      <c r="O1437" t="e">
        <f t="shared" si="50"/>
        <v>#REF!</v>
      </c>
      <c r="P1437" t="e">
        <f>GRMSDetail!#REF!</f>
        <v>#REF!</v>
      </c>
      <c r="Q1437" s="156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5">
      <c r="O1438" t="e">
        <f t="shared" si="50"/>
        <v>#REF!</v>
      </c>
      <c r="P1438" t="e">
        <f>GRMSDetail!#REF!</f>
        <v>#REF!</v>
      </c>
      <c r="Q1438" s="156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5">
      <c r="O1439" t="e">
        <f t="shared" si="50"/>
        <v>#REF!</v>
      </c>
      <c r="P1439" t="e">
        <f>GRMSDetail!#REF!</f>
        <v>#REF!</v>
      </c>
      <c r="Q1439" s="156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5">
      <c r="O1440" t="e">
        <f t="shared" si="50"/>
        <v>#REF!</v>
      </c>
      <c r="P1440" t="e">
        <f>GRMSDetail!#REF!</f>
        <v>#REF!</v>
      </c>
      <c r="Q1440" s="156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5">
      <c r="O1441" t="e">
        <f t="shared" si="50"/>
        <v>#REF!</v>
      </c>
      <c r="P1441" t="e">
        <f>GRMSDetail!#REF!</f>
        <v>#REF!</v>
      </c>
      <c r="Q1441" s="156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5">
      <c r="O1442" t="e">
        <f t="shared" si="50"/>
        <v>#REF!</v>
      </c>
      <c r="P1442" t="e">
        <f>GRMSDetail!#REF!</f>
        <v>#REF!</v>
      </c>
      <c r="Q1442" s="156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5">
      <c r="O1443" t="e">
        <f t="shared" si="50"/>
        <v>#REF!</v>
      </c>
      <c r="P1443" t="e">
        <f>GRMSDetail!#REF!</f>
        <v>#REF!</v>
      </c>
      <c r="Q1443" s="156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5">
      <c r="O1444" t="e">
        <f t="shared" si="50"/>
        <v>#REF!</v>
      </c>
      <c r="P1444" t="e">
        <f>GRMSDetail!#REF!</f>
        <v>#REF!</v>
      </c>
      <c r="Q1444" s="156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5">
      <c r="O1445" t="e">
        <f t="shared" si="50"/>
        <v>#REF!</v>
      </c>
      <c r="P1445" t="e">
        <f>GRMSDetail!#REF!</f>
        <v>#REF!</v>
      </c>
      <c r="Q1445" s="156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5">
      <c r="O1446" t="e">
        <f t="shared" si="50"/>
        <v>#REF!</v>
      </c>
      <c r="P1446" t="e">
        <f>GRMSDetail!#REF!</f>
        <v>#REF!</v>
      </c>
      <c r="Q1446" s="156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5">
      <c r="O1447" t="e">
        <f t="shared" si="50"/>
        <v>#REF!</v>
      </c>
      <c r="P1447" t="e">
        <f>GRMSDetail!#REF!</f>
        <v>#REF!</v>
      </c>
      <c r="Q1447" s="156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5">
      <c r="O1448" t="e">
        <f t="shared" si="50"/>
        <v>#REF!</v>
      </c>
      <c r="P1448" t="e">
        <f>GRMSDetail!#REF!</f>
        <v>#REF!</v>
      </c>
      <c r="Q1448" s="156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5">
      <c r="O1449" t="e">
        <f t="shared" si="50"/>
        <v>#REF!</v>
      </c>
      <c r="P1449" t="e">
        <f>GRMSDetail!#REF!</f>
        <v>#REF!</v>
      </c>
      <c r="Q1449" s="156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5">
      <c r="O1450" t="e">
        <f t="shared" si="50"/>
        <v>#REF!</v>
      </c>
      <c r="P1450" t="e">
        <f>GRMSDetail!#REF!</f>
        <v>#REF!</v>
      </c>
      <c r="Q1450" s="156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5">
      <c r="O1451" t="e">
        <f t="shared" si="50"/>
        <v>#REF!</v>
      </c>
      <c r="P1451" t="e">
        <f>GRMSDetail!#REF!</f>
        <v>#REF!</v>
      </c>
      <c r="Q1451" s="156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5">
      <c r="O1452" t="e">
        <f t="shared" si="50"/>
        <v>#REF!</v>
      </c>
      <c r="P1452" t="e">
        <f>GRMSDetail!#REF!</f>
        <v>#REF!</v>
      </c>
      <c r="Q1452" s="156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5">
      <c r="O1453" t="e">
        <f t="shared" si="50"/>
        <v>#REF!</v>
      </c>
      <c r="P1453" t="e">
        <f>GRMSDetail!#REF!</f>
        <v>#REF!</v>
      </c>
      <c r="Q1453" s="156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5">
      <c r="O1454" t="e">
        <f t="shared" si="50"/>
        <v>#REF!</v>
      </c>
      <c r="P1454" t="e">
        <f>GRMSDetail!#REF!</f>
        <v>#REF!</v>
      </c>
      <c r="Q1454" s="156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5">
      <c r="O1455" t="e">
        <f t="shared" si="50"/>
        <v>#REF!</v>
      </c>
      <c r="P1455" t="e">
        <f>GRMSDetail!#REF!</f>
        <v>#REF!</v>
      </c>
      <c r="Q1455" s="156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5">
      <c r="O1456" t="e">
        <f t="shared" si="50"/>
        <v>#REF!</v>
      </c>
      <c r="P1456" t="e">
        <f>GRMSDetail!#REF!</f>
        <v>#REF!</v>
      </c>
      <c r="Q1456" s="156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5">
      <c r="O1457" t="e">
        <f t="shared" si="50"/>
        <v>#REF!</v>
      </c>
      <c r="P1457" t="e">
        <f>GRMSDetail!#REF!</f>
        <v>#REF!</v>
      </c>
      <c r="Q1457" s="156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5">
      <c r="O1458" t="e">
        <f t="shared" si="50"/>
        <v>#REF!</v>
      </c>
      <c r="P1458" t="e">
        <f>GRMSDetail!#REF!</f>
        <v>#REF!</v>
      </c>
      <c r="Q1458" s="156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5">
      <c r="O1459" t="e">
        <f t="shared" si="50"/>
        <v>#REF!</v>
      </c>
      <c r="P1459" t="e">
        <f>GRMSDetail!#REF!</f>
        <v>#REF!</v>
      </c>
      <c r="Q1459" s="156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5">
      <c r="O1460" t="e">
        <f t="shared" si="50"/>
        <v>#REF!</v>
      </c>
      <c r="P1460" t="e">
        <f>GRMSDetail!#REF!</f>
        <v>#REF!</v>
      </c>
      <c r="Q1460" s="156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5">
      <c r="O1461" t="e">
        <f t="shared" si="50"/>
        <v>#REF!</v>
      </c>
      <c r="P1461" t="e">
        <f>GRMSDetail!#REF!</f>
        <v>#REF!</v>
      </c>
      <c r="Q1461" s="156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5">
      <c r="O1462" t="e">
        <f t="shared" si="50"/>
        <v>#REF!</v>
      </c>
      <c r="P1462" t="e">
        <f>GRMSDetail!#REF!</f>
        <v>#REF!</v>
      </c>
      <c r="Q1462" s="156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5">
      <c r="O1463" t="e">
        <f t="shared" si="50"/>
        <v>#REF!</v>
      </c>
      <c r="P1463" t="e">
        <f>GRMSDetail!#REF!</f>
        <v>#REF!</v>
      </c>
      <c r="Q1463" s="156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5">
      <c r="O1464" t="e">
        <f t="shared" si="50"/>
        <v>#REF!</v>
      </c>
      <c r="P1464" t="e">
        <f>GRMSDetail!#REF!</f>
        <v>#REF!</v>
      </c>
      <c r="Q1464" s="156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5">
      <c r="O1465" t="e">
        <f t="shared" si="50"/>
        <v>#REF!</v>
      </c>
      <c r="P1465" t="e">
        <f>GRMSDetail!#REF!</f>
        <v>#REF!</v>
      </c>
      <c r="Q1465" s="156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5">
      <c r="O1466" t="e">
        <f t="shared" si="50"/>
        <v>#REF!</v>
      </c>
      <c r="P1466" t="e">
        <f>GRMSDetail!#REF!</f>
        <v>#REF!</v>
      </c>
      <c r="Q1466" s="156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5">
      <c r="O1467" t="e">
        <f t="shared" si="50"/>
        <v>#REF!</v>
      </c>
      <c r="P1467" t="e">
        <f>GRMSDetail!#REF!</f>
        <v>#REF!</v>
      </c>
      <c r="Q1467" s="156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5">
      <c r="O1468" t="e">
        <f t="shared" si="50"/>
        <v>#REF!</v>
      </c>
      <c r="P1468" t="e">
        <f>GRMSDetail!#REF!</f>
        <v>#REF!</v>
      </c>
      <c r="Q1468" s="156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5">
      <c r="O1469" t="e">
        <f t="shared" si="50"/>
        <v>#REF!</v>
      </c>
      <c r="P1469" t="e">
        <f>GRMSDetail!#REF!</f>
        <v>#REF!</v>
      </c>
      <c r="Q1469" s="156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5">
      <c r="O1470" t="e">
        <f t="shared" si="50"/>
        <v>#REF!</v>
      </c>
      <c r="P1470" t="e">
        <f>GRMSDetail!#REF!</f>
        <v>#REF!</v>
      </c>
      <c r="Q1470" s="156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5">
      <c r="O1471" t="e">
        <f t="shared" si="50"/>
        <v>#REF!</v>
      </c>
      <c r="P1471" t="e">
        <f>GRMSDetail!#REF!</f>
        <v>#REF!</v>
      </c>
      <c r="Q1471" s="156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5">
      <c r="O1472" t="e">
        <f t="shared" si="50"/>
        <v>#REF!</v>
      </c>
      <c r="P1472" t="e">
        <f>GRMSDetail!#REF!</f>
        <v>#REF!</v>
      </c>
      <c r="Q1472" s="156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5">
      <c r="O1473" t="e">
        <f t="shared" ref="O1473:O1536" si="51">CONCATENATE(P1473,Q1473)</f>
        <v>#REF!</v>
      </c>
      <c r="P1473" t="e">
        <f>GRMSDetail!#REF!</f>
        <v>#REF!</v>
      </c>
      <c r="Q1473" s="156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5">
      <c r="O1474" t="e">
        <f t="shared" si="51"/>
        <v>#REF!</v>
      </c>
      <c r="P1474" t="e">
        <f>GRMSDetail!#REF!</f>
        <v>#REF!</v>
      </c>
      <c r="Q1474" s="156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5">
      <c r="O1475" t="e">
        <f t="shared" si="51"/>
        <v>#REF!</v>
      </c>
      <c r="P1475" t="e">
        <f>GRMSDetail!#REF!</f>
        <v>#REF!</v>
      </c>
      <c r="Q1475" s="156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5">
      <c r="O1476" t="e">
        <f t="shared" si="51"/>
        <v>#REF!</v>
      </c>
      <c r="P1476" t="e">
        <f>GRMSDetail!#REF!</f>
        <v>#REF!</v>
      </c>
      <c r="Q1476" s="156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5">
      <c r="O1477" t="e">
        <f t="shared" si="51"/>
        <v>#REF!</v>
      </c>
      <c r="P1477" t="e">
        <f>GRMSDetail!#REF!</f>
        <v>#REF!</v>
      </c>
      <c r="Q1477" s="156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5">
      <c r="O1478" t="e">
        <f t="shared" si="51"/>
        <v>#REF!</v>
      </c>
      <c r="P1478" t="e">
        <f>GRMSDetail!#REF!</f>
        <v>#REF!</v>
      </c>
      <c r="Q1478" s="156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5">
      <c r="O1479" t="e">
        <f t="shared" si="51"/>
        <v>#REF!</v>
      </c>
      <c r="P1479" t="e">
        <f>GRMSDetail!#REF!</f>
        <v>#REF!</v>
      </c>
      <c r="Q1479" s="156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5">
      <c r="O1480" t="e">
        <f t="shared" si="51"/>
        <v>#REF!</v>
      </c>
      <c r="P1480" t="e">
        <f>GRMSDetail!#REF!</f>
        <v>#REF!</v>
      </c>
      <c r="Q1480" s="156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5">
      <c r="O1481" t="e">
        <f t="shared" si="51"/>
        <v>#REF!</v>
      </c>
      <c r="P1481" t="e">
        <f>GRMSDetail!#REF!</f>
        <v>#REF!</v>
      </c>
      <c r="Q1481" s="156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5">
      <c r="O1482" t="e">
        <f t="shared" si="51"/>
        <v>#REF!</v>
      </c>
      <c r="P1482" t="e">
        <f>GRMSDetail!#REF!</f>
        <v>#REF!</v>
      </c>
      <c r="Q1482" s="156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5">
      <c r="O1483" t="e">
        <f t="shared" si="51"/>
        <v>#REF!</v>
      </c>
      <c r="P1483" t="e">
        <f>GRMSDetail!#REF!</f>
        <v>#REF!</v>
      </c>
      <c r="Q1483" s="156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5">
      <c r="O1484" t="e">
        <f t="shared" si="51"/>
        <v>#REF!</v>
      </c>
      <c r="P1484" t="e">
        <f>GRMSDetail!#REF!</f>
        <v>#REF!</v>
      </c>
      <c r="Q1484" s="156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5">
      <c r="O1485" t="e">
        <f t="shared" si="51"/>
        <v>#REF!</v>
      </c>
      <c r="P1485" t="e">
        <f>GRMSDetail!#REF!</f>
        <v>#REF!</v>
      </c>
      <c r="Q1485" s="156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5">
      <c r="O1486" t="e">
        <f t="shared" si="51"/>
        <v>#REF!</v>
      </c>
      <c r="P1486" t="e">
        <f>GRMSDetail!#REF!</f>
        <v>#REF!</v>
      </c>
      <c r="Q1486" s="156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5">
      <c r="O1487" t="e">
        <f t="shared" si="51"/>
        <v>#REF!</v>
      </c>
      <c r="P1487" t="e">
        <f>GRMSDetail!#REF!</f>
        <v>#REF!</v>
      </c>
      <c r="Q1487" s="156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5">
      <c r="O1488" t="e">
        <f t="shared" si="51"/>
        <v>#REF!</v>
      </c>
      <c r="P1488" t="e">
        <f>GRMSDetail!#REF!</f>
        <v>#REF!</v>
      </c>
      <c r="Q1488" s="156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5">
      <c r="O1489" t="e">
        <f t="shared" si="51"/>
        <v>#REF!</v>
      </c>
      <c r="P1489" t="e">
        <f>GRMSDetail!#REF!</f>
        <v>#REF!</v>
      </c>
      <c r="Q1489" s="156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5">
      <c r="O1490" t="e">
        <f t="shared" si="51"/>
        <v>#REF!</v>
      </c>
      <c r="P1490" t="e">
        <f>GRMSDetail!#REF!</f>
        <v>#REF!</v>
      </c>
      <c r="Q1490" s="156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5">
      <c r="O1491" t="e">
        <f t="shared" si="51"/>
        <v>#REF!</v>
      </c>
      <c r="P1491" t="e">
        <f>GRMSDetail!#REF!</f>
        <v>#REF!</v>
      </c>
      <c r="Q1491" s="156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5">
      <c r="O1492" t="e">
        <f t="shared" si="51"/>
        <v>#REF!</v>
      </c>
      <c r="P1492" t="e">
        <f>GRMSDetail!#REF!</f>
        <v>#REF!</v>
      </c>
      <c r="Q1492" s="156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5">
      <c r="O1493" t="e">
        <f t="shared" si="51"/>
        <v>#REF!</v>
      </c>
      <c r="P1493" t="e">
        <f>GRMSDetail!#REF!</f>
        <v>#REF!</v>
      </c>
      <c r="Q1493" s="156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5">
      <c r="O1494" t="e">
        <f t="shared" si="51"/>
        <v>#REF!</v>
      </c>
      <c r="P1494" t="e">
        <f>GRMSDetail!#REF!</f>
        <v>#REF!</v>
      </c>
      <c r="Q1494" s="156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5">
      <c r="O1495" t="e">
        <f t="shared" si="51"/>
        <v>#REF!</v>
      </c>
      <c r="P1495" t="e">
        <f>GRMSDetail!#REF!</f>
        <v>#REF!</v>
      </c>
      <c r="Q1495" s="156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5">
      <c r="O1496" t="e">
        <f t="shared" si="51"/>
        <v>#REF!</v>
      </c>
      <c r="P1496" t="e">
        <f>GRMSDetail!#REF!</f>
        <v>#REF!</v>
      </c>
      <c r="Q1496" s="156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5">
      <c r="O1497" t="e">
        <f t="shared" si="51"/>
        <v>#REF!</v>
      </c>
      <c r="P1497" t="e">
        <f>GRMSDetail!#REF!</f>
        <v>#REF!</v>
      </c>
      <c r="Q1497" s="156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5">
      <c r="O1498" t="e">
        <f t="shared" si="51"/>
        <v>#REF!</v>
      </c>
      <c r="P1498" t="e">
        <f>GRMSDetail!#REF!</f>
        <v>#REF!</v>
      </c>
      <c r="Q1498" s="156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5">
      <c r="O1499" t="e">
        <f t="shared" si="51"/>
        <v>#REF!</v>
      </c>
      <c r="P1499" t="e">
        <f>GRMSDetail!#REF!</f>
        <v>#REF!</v>
      </c>
      <c r="Q1499" s="156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5">
      <c r="O1500" t="e">
        <f t="shared" si="51"/>
        <v>#REF!</v>
      </c>
      <c r="P1500" t="e">
        <f>GRMSDetail!#REF!</f>
        <v>#REF!</v>
      </c>
      <c r="Q1500" s="156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5">
      <c r="O1501" t="e">
        <f t="shared" si="51"/>
        <v>#REF!</v>
      </c>
      <c r="P1501" t="e">
        <f>GRMSDetail!#REF!</f>
        <v>#REF!</v>
      </c>
      <c r="Q1501" s="156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5">
      <c r="O1502" t="e">
        <f t="shared" si="51"/>
        <v>#REF!</v>
      </c>
      <c r="P1502" t="e">
        <f>GRMSDetail!#REF!</f>
        <v>#REF!</v>
      </c>
      <c r="Q1502" s="156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5">
      <c r="O1503" t="e">
        <f t="shared" si="51"/>
        <v>#REF!</v>
      </c>
      <c r="P1503" t="e">
        <f>GRMSDetail!#REF!</f>
        <v>#REF!</v>
      </c>
      <c r="Q1503" s="156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5">
      <c r="O1504" t="e">
        <f t="shared" si="51"/>
        <v>#REF!</v>
      </c>
      <c r="P1504" t="e">
        <f>GRMSDetail!#REF!</f>
        <v>#REF!</v>
      </c>
      <c r="Q1504" s="156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5">
      <c r="O1505" t="e">
        <f t="shared" si="51"/>
        <v>#REF!</v>
      </c>
      <c r="P1505" t="e">
        <f>GRMSDetail!#REF!</f>
        <v>#REF!</v>
      </c>
      <c r="Q1505" s="156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5">
      <c r="O1506" t="e">
        <f t="shared" si="51"/>
        <v>#REF!</v>
      </c>
      <c r="P1506" t="e">
        <f>GRMSDetail!#REF!</f>
        <v>#REF!</v>
      </c>
      <c r="Q1506" s="156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5">
      <c r="O1507" t="e">
        <f t="shared" si="51"/>
        <v>#REF!</v>
      </c>
      <c r="P1507" t="e">
        <f>GRMSDetail!#REF!</f>
        <v>#REF!</v>
      </c>
      <c r="Q1507" s="156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5">
      <c r="O1508" t="e">
        <f t="shared" si="51"/>
        <v>#REF!</v>
      </c>
      <c r="P1508" t="e">
        <f>GRMSDetail!#REF!</f>
        <v>#REF!</v>
      </c>
      <c r="Q1508" s="156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5">
      <c r="O1509" t="e">
        <f t="shared" si="51"/>
        <v>#REF!</v>
      </c>
      <c r="P1509" t="e">
        <f>GRMSDetail!#REF!</f>
        <v>#REF!</v>
      </c>
      <c r="Q1509" s="156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5">
      <c r="O1510" t="e">
        <f t="shared" si="51"/>
        <v>#REF!</v>
      </c>
      <c r="P1510" t="e">
        <f>GRMSDetail!#REF!</f>
        <v>#REF!</v>
      </c>
      <c r="Q1510" s="156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5">
      <c r="O1511" t="e">
        <f t="shared" si="51"/>
        <v>#REF!</v>
      </c>
      <c r="P1511" t="e">
        <f>GRMSDetail!#REF!</f>
        <v>#REF!</v>
      </c>
      <c r="Q1511" s="156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5">
      <c r="O1512" t="e">
        <f t="shared" si="51"/>
        <v>#REF!</v>
      </c>
      <c r="P1512" t="e">
        <f>GRMSDetail!#REF!</f>
        <v>#REF!</v>
      </c>
      <c r="Q1512" s="156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5">
      <c r="O1513" t="e">
        <f t="shared" si="51"/>
        <v>#REF!</v>
      </c>
      <c r="P1513" t="e">
        <f>GRMSDetail!#REF!</f>
        <v>#REF!</v>
      </c>
      <c r="Q1513" s="156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5">
      <c r="O1514" t="e">
        <f t="shared" si="51"/>
        <v>#REF!</v>
      </c>
      <c r="P1514" t="e">
        <f>GRMSDetail!#REF!</f>
        <v>#REF!</v>
      </c>
      <c r="Q1514" s="156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5">
      <c r="O1515" t="e">
        <f t="shared" si="51"/>
        <v>#REF!</v>
      </c>
      <c r="P1515" t="e">
        <f>GRMSDetail!#REF!</f>
        <v>#REF!</v>
      </c>
      <c r="Q1515" s="156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5">
      <c r="O1516" t="e">
        <f t="shared" si="51"/>
        <v>#REF!</v>
      </c>
      <c r="P1516" t="e">
        <f>GRMSDetail!#REF!</f>
        <v>#REF!</v>
      </c>
      <c r="Q1516" s="156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5">
      <c r="O1517" t="e">
        <f t="shared" si="51"/>
        <v>#REF!</v>
      </c>
      <c r="P1517" t="e">
        <f>GRMSDetail!#REF!</f>
        <v>#REF!</v>
      </c>
      <c r="Q1517" s="156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5">
      <c r="O1518" t="e">
        <f t="shared" si="51"/>
        <v>#REF!</v>
      </c>
      <c r="P1518" t="e">
        <f>GRMSDetail!#REF!</f>
        <v>#REF!</v>
      </c>
      <c r="Q1518" s="156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5">
      <c r="O1519" t="e">
        <f t="shared" si="51"/>
        <v>#REF!</v>
      </c>
      <c r="P1519" t="e">
        <f>GRMSDetail!#REF!</f>
        <v>#REF!</v>
      </c>
      <c r="Q1519" s="156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5">
      <c r="O1520" t="e">
        <f t="shared" si="51"/>
        <v>#REF!</v>
      </c>
      <c r="P1520" t="e">
        <f>GRMSDetail!#REF!</f>
        <v>#REF!</v>
      </c>
      <c r="Q1520" s="156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5">
      <c r="O1521" t="e">
        <f t="shared" si="51"/>
        <v>#REF!</v>
      </c>
      <c r="P1521" t="e">
        <f>GRMSDetail!#REF!</f>
        <v>#REF!</v>
      </c>
      <c r="Q1521" s="156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5">
      <c r="O1522" t="e">
        <f t="shared" si="51"/>
        <v>#REF!</v>
      </c>
      <c r="P1522" t="e">
        <f>GRMSDetail!#REF!</f>
        <v>#REF!</v>
      </c>
      <c r="Q1522" s="156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5">
      <c r="O1523" t="e">
        <f t="shared" si="51"/>
        <v>#REF!</v>
      </c>
      <c r="P1523" t="e">
        <f>GRMSDetail!#REF!</f>
        <v>#REF!</v>
      </c>
      <c r="Q1523" s="156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5">
      <c r="O1524" t="e">
        <f t="shared" si="51"/>
        <v>#REF!</v>
      </c>
      <c r="P1524" t="e">
        <f>GRMSDetail!#REF!</f>
        <v>#REF!</v>
      </c>
      <c r="Q1524" s="156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5">
      <c r="O1525" t="e">
        <f t="shared" si="51"/>
        <v>#REF!</v>
      </c>
      <c r="P1525" t="e">
        <f>GRMSDetail!#REF!</f>
        <v>#REF!</v>
      </c>
      <c r="Q1525" s="156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5">
      <c r="O1526" t="e">
        <f t="shared" si="51"/>
        <v>#REF!</v>
      </c>
      <c r="P1526" t="e">
        <f>GRMSDetail!#REF!</f>
        <v>#REF!</v>
      </c>
      <c r="Q1526" s="156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5">
      <c r="O1527" t="e">
        <f t="shared" si="51"/>
        <v>#REF!</v>
      </c>
      <c r="P1527" t="e">
        <f>GRMSDetail!#REF!</f>
        <v>#REF!</v>
      </c>
      <c r="Q1527" s="156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5">
      <c r="O1528" t="e">
        <f t="shared" si="51"/>
        <v>#REF!</v>
      </c>
      <c r="P1528" t="e">
        <f>GRMSDetail!#REF!</f>
        <v>#REF!</v>
      </c>
      <c r="Q1528" s="156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5">
      <c r="O1529" t="e">
        <f t="shared" si="51"/>
        <v>#REF!</v>
      </c>
      <c r="P1529" t="e">
        <f>GRMSDetail!#REF!</f>
        <v>#REF!</v>
      </c>
      <c r="Q1529" s="156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5">
      <c r="O1530" t="e">
        <f t="shared" si="51"/>
        <v>#REF!</v>
      </c>
      <c r="P1530" t="e">
        <f>GRMSDetail!#REF!</f>
        <v>#REF!</v>
      </c>
      <c r="Q1530" s="156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5">
      <c r="O1531" t="e">
        <f t="shared" si="51"/>
        <v>#REF!</v>
      </c>
      <c r="P1531" t="e">
        <f>GRMSDetail!#REF!</f>
        <v>#REF!</v>
      </c>
      <c r="Q1531" s="156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5">
      <c r="O1532" t="e">
        <f t="shared" si="51"/>
        <v>#REF!</v>
      </c>
      <c r="P1532" t="e">
        <f>GRMSDetail!#REF!</f>
        <v>#REF!</v>
      </c>
      <c r="Q1532" s="156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5">
      <c r="O1533" t="e">
        <f t="shared" si="51"/>
        <v>#REF!</v>
      </c>
      <c r="P1533" t="e">
        <f>GRMSDetail!#REF!</f>
        <v>#REF!</v>
      </c>
      <c r="Q1533" s="156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5">
      <c r="O1534" t="e">
        <f t="shared" si="51"/>
        <v>#REF!</v>
      </c>
      <c r="P1534" t="e">
        <f>GRMSDetail!#REF!</f>
        <v>#REF!</v>
      </c>
      <c r="Q1534" s="156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5">
      <c r="O1535" t="e">
        <f t="shared" si="51"/>
        <v>#REF!</v>
      </c>
      <c r="P1535" t="e">
        <f>GRMSDetail!#REF!</f>
        <v>#REF!</v>
      </c>
      <c r="Q1535" s="156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5">
      <c r="O1536" t="e">
        <f t="shared" si="51"/>
        <v>#REF!</v>
      </c>
      <c r="P1536" t="e">
        <f>GRMSDetail!#REF!</f>
        <v>#REF!</v>
      </c>
      <c r="Q1536" s="156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5">
      <c r="O1537" t="e">
        <f t="shared" ref="O1537:O1600" si="52">CONCATENATE(P1537,Q1537)</f>
        <v>#REF!</v>
      </c>
      <c r="P1537" t="e">
        <f>GRMSDetail!#REF!</f>
        <v>#REF!</v>
      </c>
      <c r="Q1537" s="156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5">
      <c r="O1538" t="e">
        <f t="shared" si="52"/>
        <v>#REF!</v>
      </c>
      <c r="P1538" t="e">
        <f>GRMSDetail!#REF!</f>
        <v>#REF!</v>
      </c>
      <c r="Q1538" s="156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5">
      <c r="O1539" t="e">
        <f t="shared" si="52"/>
        <v>#REF!</v>
      </c>
      <c r="P1539" t="e">
        <f>GRMSDetail!#REF!</f>
        <v>#REF!</v>
      </c>
      <c r="Q1539" s="156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5">
      <c r="O1540" t="e">
        <f t="shared" si="52"/>
        <v>#REF!</v>
      </c>
      <c r="P1540" t="e">
        <f>GRMSDetail!#REF!</f>
        <v>#REF!</v>
      </c>
      <c r="Q1540" s="156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5">
      <c r="O1541" t="e">
        <f t="shared" si="52"/>
        <v>#REF!</v>
      </c>
      <c r="P1541" t="e">
        <f>GRMSDetail!#REF!</f>
        <v>#REF!</v>
      </c>
      <c r="Q1541" s="156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5">
      <c r="O1542" t="e">
        <f t="shared" si="52"/>
        <v>#REF!</v>
      </c>
      <c r="P1542" t="e">
        <f>GRMSDetail!#REF!</f>
        <v>#REF!</v>
      </c>
      <c r="Q1542" s="156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5">
      <c r="O1543" t="e">
        <f t="shared" si="52"/>
        <v>#REF!</v>
      </c>
      <c r="P1543" t="e">
        <f>GRMSDetail!#REF!</f>
        <v>#REF!</v>
      </c>
      <c r="Q1543" s="156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5">
      <c r="O1544" t="e">
        <f t="shared" si="52"/>
        <v>#REF!</v>
      </c>
      <c r="P1544" t="e">
        <f>GRMSDetail!#REF!</f>
        <v>#REF!</v>
      </c>
      <c r="Q1544" s="156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5">
      <c r="O1545" t="e">
        <f t="shared" si="52"/>
        <v>#REF!</v>
      </c>
      <c r="P1545" t="e">
        <f>GRMSDetail!#REF!</f>
        <v>#REF!</v>
      </c>
      <c r="Q1545" s="156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5">
      <c r="O1546" t="e">
        <f t="shared" si="52"/>
        <v>#REF!</v>
      </c>
      <c r="P1546" t="e">
        <f>GRMSDetail!#REF!</f>
        <v>#REF!</v>
      </c>
      <c r="Q1546" s="156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5">
      <c r="O1547" t="e">
        <f t="shared" si="52"/>
        <v>#REF!</v>
      </c>
      <c r="P1547" t="e">
        <f>GRMSDetail!#REF!</f>
        <v>#REF!</v>
      </c>
      <c r="Q1547" s="156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5">
      <c r="O1548" t="e">
        <f t="shared" si="52"/>
        <v>#REF!</v>
      </c>
      <c r="P1548" t="e">
        <f>GRMSDetail!#REF!</f>
        <v>#REF!</v>
      </c>
      <c r="Q1548" s="156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5">
      <c r="O1549" t="e">
        <f t="shared" si="52"/>
        <v>#REF!</v>
      </c>
      <c r="P1549" t="e">
        <f>GRMSDetail!#REF!</f>
        <v>#REF!</v>
      </c>
      <c r="Q1549" s="156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5">
      <c r="O1550" t="e">
        <f t="shared" si="52"/>
        <v>#REF!</v>
      </c>
      <c r="P1550" t="e">
        <f>GRMSDetail!#REF!</f>
        <v>#REF!</v>
      </c>
      <c r="Q1550" s="156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5">
      <c r="O1551" t="e">
        <f t="shared" si="52"/>
        <v>#REF!</v>
      </c>
      <c r="P1551" t="e">
        <f>GRMSDetail!#REF!</f>
        <v>#REF!</v>
      </c>
      <c r="Q1551" s="156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5">
      <c r="O1552" t="e">
        <f t="shared" si="52"/>
        <v>#REF!</v>
      </c>
      <c r="P1552" t="e">
        <f>GRMSDetail!#REF!</f>
        <v>#REF!</v>
      </c>
      <c r="Q1552" s="156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5">
      <c r="O1553" t="e">
        <f t="shared" si="52"/>
        <v>#REF!</v>
      </c>
      <c r="P1553" t="e">
        <f>GRMSDetail!#REF!</f>
        <v>#REF!</v>
      </c>
      <c r="Q1553" s="156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5">
      <c r="O1554" t="e">
        <f t="shared" si="52"/>
        <v>#REF!</v>
      </c>
      <c r="P1554" t="e">
        <f>GRMSDetail!#REF!</f>
        <v>#REF!</v>
      </c>
      <c r="Q1554" s="156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5">
      <c r="O1555" t="e">
        <f t="shared" si="52"/>
        <v>#REF!</v>
      </c>
      <c r="P1555" t="e">
        <f>GRMSDetail!#REF!</f>
        <v>#REF!</v>
      </c>
      <c r="Q1555" s="156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5">
      <c r="O1556" t="e">
        <f t="shared" si="52"/>
        <v>#REF!</v>
      </c>
      <c r="P1556" t="e">
        <f>GRMSDetail!#REF!</f>
        <v>#REF!</v>
      </c>
      <c r="Q1556" s="156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5">
      <c r="O1557" t="e">
        <f t="shared" si="52"/>
        <v>#REF!</v>
      </c>
      <c r="P1557" t="e">
        <f>GRMSDetail!#REF!</f>
        <v>#REF!</v>
      </c>
      <c r="Q1557" s="156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5">
      <c r="O1558" t="e">
        <f t="shared" si="52"/>
        <v>#REF!</v>
      </c>
      <c r="P1558" t="e">
        <f>GRMSDetail!#REF!</f>
        <v>#REF!</v>
      </c>
      <c r="Q1558" s="156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5">
      <c r="O1559" t="e">
        <f t="shared" si="52"/>
        <v>#REF!</v>
      </c>
      <c r="P1559" t="e">
        <f>GRMSDetail!#REF!</f>
        <v>#REF!</v>
      </c>
      <c r="Q1559" s="156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5">
      <c r="O1560" t="e">
        <f t="shared" si="52"/>
        <v>#REF!</v>
      </c>
      <c r="P1560" t="e">
        <f>GRMSDetail!#REF!</f>
        <v>#REF!</v>
      </c>
      <c r="Q1560" s="156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5">
      <c r="O1561" t="e">
        <f t="shared" si="52"/>
        <v>#REF!</v>
      </c>
      <c r="P1561" t="e">
        <f>GRMSDetail!#REF!</f>
        <v>#REF!</v>
      </c>
      <c r="Q1561" s="156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5">
      <c r="O1562" t="e">
        <f t="shared" si="52"/>
        <v>#REF!</v>
      </c>
      <c r="P1562" t="e">
        <f>GRMSDetail!#REF!</f>
        <v>#REF!</v>
      </c>
      <c r="Q1562" s="156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5">
      <c r="O1563" t="e">
        <f t="shared" si="52"/>
        <v>#REF!</v>
      </c>
      <c r="P1563" t="e">
        <f>GRMSDetail!#REF!</f>
        <v>#REF!</v>
      </c>
      <c r="Q1563" s="156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5">
      <c r="O1564" t="e">
        <f t="shared" si="52"/>
        <v>#REF!</v>
      </c>
      <c r="P1564" t="e">
        <f>GRMSDetail!#REF!</f>
        <v>#REF!</v>
      </c>
      <c r="Q1564" s="156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5">
      <c r="O1565" t="e">
        <f t="shared" si="52"/>
        <v>#REF!</v>
      </c>
      <c r="P1565" t="e">
        <f>GRMSDetail!#REF!</f>
        <v>#REF!</v>
      </c>
      <c r="Q1565" s="156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5">
      <c r="O1566" t="e">
        <f t="shared" si="52"/>
        <v>#REF!</v>
      </c>
      <c r="P1566" t="e">
        <f>GRMSDetail!#REF!</f>
        <v>#REF!</v>
      </c>
      <c r="Q1566" s="156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5">
      <c r="O1567" t="e">
        <f t="shared" si="52"/>
        <v>#REF!</v>
      </c>
      <c r="P1567" t="e">
        <f>GRMSDetail!#REF!</f>
        <v>#REF!</v>
      </c>
      <c r="Q1567" s="156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5">
      <c r="O1568" t="e">
        <f t="shared" si="52"/>
        <v>#REF!</v>
      </c>
      <c r="P1568" t="e">
        <f>GRMSDetail!#REF!</f>
        <v>#REF!</v>
      </c>
      <c r="Q1568" s="156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5">
      <c r="O1569" t="e">
        <f t="shared" si="52"/>
        <v>#REF!</v>
      </c>
      <c r="P1569" t="e">
        <f>GRMSDetail!#REF!</f>
        <v>#REF!</v>
      </c>
      <c r="Q1569" s="156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5">
      <c r="O1570" t="e">
        <f t="shared" si="52"/>
        <v>#REF!</v>
      </c>
      <c r="P1570" t="e">
        <f>GRMSDetail!#REF!</f>
        <v>#REF!</v>
      </c>
      <c r="Q1570" s="156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5">
      <c r="O1571" t="e">
        <f t="shared" si="52"/>
        <v>#REF!</v>
      </c>
      <c r="P1571" t="e">
        <f>GRMSDetail!#REF!</f>
        <v>#REF!</v>
      </c>
      <c r="Q1571" s="156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5">
      <c r="O1572" t="e">
        <f t="shared" si="52"/>
        <v>#REF!</v>
      </c>
      <c r="P1572" t="e">
        <f>GRMSDetail!#REF!</f>
        <v>#REF!</v>
      </c>
      <c r="Q1572" s="156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5">
      <c r="O1573" t="e">
        <f t="shared" si="52"/>
        <v>#REF!</v>
      </c>
      <c r="P1573" t="e">
        <f>GRMSDetail!#REF!</f>
        <v>#REF!</v>
      </c>
      <c r="Q1573" s="156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5">
      <c r="O1574" t="e">
        <f t="shared" si="52"/>
        <v>#REF!</v>
      </c>
      <c r="P1574" t="e">
        <f>GRMSDetail!#REF!</f>
        <v>#REF!</v>
      </c>
      <c r="Q1574" s="156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5">
      <c r="O1575" t="e">
        <f t="shared" si="52"/>
        <v>#REF!</v>
      </c>
      <c r="P1575" t="e">
        <f>GRMSDetail!#REF!</f>
        <v>#REF!</v>
      </c>
      <c r="Q1575" s="156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5">
      <c r="O1576" t="e">
        <f t="shared" si="52"/>
        <v>#REF!</v>
      </c>
      <c r="P1576" t="e">
        <f>GRMSDetail!#REF!</f>
        <v>#REF!</v>
      </c>
      <c r="Q1576" s="156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5">
      <c r="O1577" t="e">
        <f t="shared" si="52"/>
        <v>#REF!</v>
      </c>
      <c r="P1577" t="e">
        <f>GRMSDetail!#REF!</f>
        <v>#REF!</v>
      </c>
      <c r="Q1577" s="156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5">
      <c r="O1578" t="e">
        <f t="shared" si="52"/>
        <v>#REF!</v>
      </c>
      <c r="P1578" t="e">
        <f>GRMSDetail!#REF!</f>
        <v>#REF!</v>
      </c>
      <c r="Q1578" s="156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5">
      <c r="O1579" t="e">
        <f t="shared" si="52"/>
        <v>#REF!</v>
      </c>
      <c r="P1579" t="e">
        <f>GRMSDetail!#REF!</f>
        <v>#REF!</v>
      </c>
      <c r="Q1579" s="156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5">
      <c r="O1580" t="e">
        <f t="shared" si="52"/>
        <v>#REF!</v>
      </c>
      <c r="P1580" t="e">
        <f>GRMSDetail!#REF!</f>
        <v>#REF!</v>
      </c>
      <c r="Q1580" s="156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5">
      <c r="O1581" t="e">
        <f t="shared" si="52"/>
        <v>#REF!</v>
      </c>
      <c r="P1581" t="e">
        <f>GRMSDetail!#REF!</f>
        <v>#REF!</v>
      </c>
      <c r="Q1581" s="156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5">
      <c r="O1582" t="e">
        <f t="shared" si="52"/>
        <v>#REF!</v>
      </c>
      <c r="P1582" t="e">
        <f>GRMSDetail!#REF!</f>
        <v>#REF!</v>
      </c>
      <c r="Q1582" s="156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5">
      <c r="O1583" t="e">
        <f t="shared" si="52"/>
        <v>#REF!</v>
      </c>
      <c r="P1583" t="e">
        <f>GRMSDetail!#REF!</f>
        <v>#REF!</v>
      </c>
      <c r="Q1583" s="156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5">
      <c r="O1584" t="e">
        <f t="shared" si="52"/>
        <v>#REF!</v>
      </c>
      <c r="P1584" t="e">
        <f>GRMSDetail!#REF!</f>
        <v>#REF!</v>
      </c>
      <c r="Q1584" s="156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5">
      <c r="O1585" t="e">
        <f t="shared" si="52"/>
        <v>#REF!</v>
      </c>
      <c r="P1585" t="e">
        <f>GRMSDetail!#REF!</f>
        <v>#REF!</v>
      </c>
      <c r="Q1585" s="156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5">
      <c r="O1586" t="e">
        <f t="shared" si="52"/>
        <v>#REF!</v>
      </c>
      <c r="P1586" t="e">
        <f>GRMSDetail!#REF!</f>
        <v>#REF!</v>
      </c>
      <c r="Q1586" s="156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5">
      <c r="O1587" t="e">
        <f t="shared" si="52"/>
        <v>#REF!</v>
      </c>
      <c r="P1587" t="e">
        <f>GRMSDetail!#REF!</f>
        <v>#REF!</v>
      </c>
      <c r="Q1587" s="156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5">
      <c r="O1588" t="e">
        <f t="shared" si="52"/>
        <v>#REF!</v>
      </c>
      <c r="P1588" t="e">
        <f>GRMSDetail!#REF!</f>
        <v>#REF!</v>
      </c>
      <c r="Q1588" s="156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5">
      <c r="O1589" t="e">
        <f t="shared" si="52"/>
        <v>#REF!</v>
      </c>
      <c r="P1589" t="e">
        <f>GRMSDetail!#REF!</f>
        <v>#REF!</v>
      </c>
      <c r="Q1589" s="156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5">
      <c r="O1590" t="e">
        <f t="shared" si="52"/>
        <v>#REF!</v>
      </c>
      <c r="P1590" t="e">
        <f>GRMSDetail!#REF!</f>
        <v>#REF!</v>
      </c>
      <c r="Q1590" s="156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5">
      <c r="O1591" t="e">
        <f t="shared" si="52"/>
        <v>#REF!</v>
      </c>
      <c r="P1591" t="e">
        <f>GRMSDetail!#REF!</f>
        <v>#REF!</v>
      </c>
      <c r="Q1591" s="156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5">
      <c r="O1592" t="e">
        <f t="shared" si="52"/>
        <v>#REF!</v>
      </c>
      <c r="P1592" t="e">
        <f>GRMSDetail!#REF!</f>
        <v>#REF!</v>
      </c>
      <c r="Q1592" s="156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5">
      <c r="O1593" t="e">
        <f t="shared" si="52"/>
        <v>#REF!</v>
      </c>
      <c r="P1593" t="e">
        <f>GRMSDetail!#REF!</f>
        <v>#REF!</v>
      </c>
      <c r="Q1593" s="156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5">
      <c r="O1594" t="e">
        <f t="shared" si="52"/>
        <v>#REF!</v>
      </c>
      <c r="P1594" t="e">
        <f>GRMSDetail!#REF!</f>
        <v>#REF!</v>
      </c>
      <c r="Q1594" s="156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5">
      <c r="O1595" t="e">
        <f t="shared" si="52"/>
        <v>#REF!</v>
      </c>
      <c r="P1595" t="e">
        <f>GRMSDetail!#REF!</f>
        <v>#REF!</v>
      </c>
      <c r="Q1595" s="156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5">
      <c r="O1596" t="e">
        <f t="shared" si="52"/>
        <v>#REF!</v>
      </c>
      <c r="P1596" t="e">
        <f>GRMSDetail!#REF!</f>
        <v>#REF!</v>
      </c>
      <c r="Q1596" s="156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5">
      <c r="O1597" t="e">
        <f t="shared" si="52"/>
        <v>#REF!</v>
      </c>
      <c r="P1597" t="e">
        <f>GRMSDetail!#REF!</f>
        <v>#REF!</v>
      </c>
      <c r="Q1597" s="156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5">
      <c r="O1598" t="e">
        <f t="shared" si="52"/>
        <v>#REF!</v>
      </c>
      <c r="P1598" t="e">
        <f>GRMSDetail!#REF!</f>
        <v>#REF!</v>
      </c>
      <c r="Q1598" s="156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5">
      <c r="O1599" t="e">
        <f t="shared" si="52"/>
        <v>#REF!</v>
      </c>
      <c r="P1599" t="e">
        <f>GRMSDetail!#REF!</f>
        <v>#REF!</v>
      </c>
      <c r="Q1599" s="156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5">
      <c r="O1600" t="e">
        <f t="shared" si="52"/>
        <v>#REF!</v>
      </c>
      <c r="P1600" t="e">
        <f>GRMSDetail!#REF!</f>
        <v>#REF!</v>
      </c>
      <c r="Q1600" s="156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5">
      <c r="O1601" t="e">
        <f t="shared" ref="O1601:O1664" si="53">CONCATENATE(P1601,Q1601)</f>
        <v>#REF!</v>
      </c>
      <c r="P1601" t="e">
        <f>GRMSDetail!#REF!</f>
        <v>#REF!</v>
      </c>
      <c r="Q1601" s="156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5">
      <c r="O1602" t="e">
        <f t="shared" si="53"/>
        <v>#REF!</v>
      </c>
      <c r="P1602" t="e">
        <f>GRMSDetail!#REF!</f>
        <v>#REF!</v>
      </c>
      <c r="Q1602" s="156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5">
      <c r="O1603" t="e">
        <f t="shared" si="53"/>
        <v>#REF!</v>
      </c>
      <c r="P1603" t="e">
        <f>GRMSDetail!#REF!</f>
        <v>#REF!</v>
      </c>
      <c r="Q1603" s="156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5">
      <c r="O1604" t="e">
        <f t="shared" si="53"/>
        <v>#REF!</v>
      </c>
      <c r="P1604" t="e">
        <f>GRMSDetail!#REF!</f>
        <v>#REF!</v>
      </c>
      <c r="Q1604" s="156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5">
      <c r="O1605" t="e">
        <f t="shared" si="53"/>
        <v>#REF!</v>
      </c>
      <c r="P1605" t="e">
        <f>GRMSDetail!#REF!</f>
        <v>#REF!</v>
      </c>
      <c r="Q1605" s="156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5">
      <c r="O1606" t="e">
        <f t="shared" si="53"/>
        <v>#REF!</v>
      </c>
      <c r="P1606" t="e">
        <f>GRMSDetail!#REF!</f>
        <v>#REF!</v>
      </c>
      <c r="Q1606" s="156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5">
      <c r="O1607" t="e">
        <f t="shared" si="53"/>
        <v>#REF!</v>
      </c>
      <c r="P1607" t="e">
        <f>GRMSDetail!#REF!</f>
        <v>#REF!</v>
      </c>
      <c r="Q1607" s="156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5">
      <c r="O1608" t="e">
        <f t="shared" si="53"/>
        <v>#REF!</v>
      </c>
      <c r="P1608" t="e">
        <f>GRMSDetail!#REF!</f>
        <v>#REF!</v>
      </c>
      <c r="Q1608" s="156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5">
      <c r="O1609" t="e">
        <f t="shared" si="53"/>
        <v>#REF!</v>
      </c>
      <c r="P1609" t="e">
        <f>GRMSDetail!#REF!</f>
        <v>#REF!</v>
      </c>
      <c r="Q1609" s="156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5">
      <c r="O1610" t="e">
        <f t="shared" si="53"/>
        <v>#REF!</v>
      </c>
      <c r="P1610" t="e">
        <f>GRMSDetail!#REF!</f>
        <v>#REF!</v>
      </c>
      <c r="Q1610" s="156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5">
      <c r="O1611" t="e">
        <f t="shared" si="53"/>
        <v>#REF!</v>
      </c>
      <c r="P1611" t="e">
        <f>GRMSDetail!#REF!</f>
        <v>#REF!</v>
      </c>
      <c r="Q1611" s="156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5">
      <c r="O1612" t="e">
        <f t="shared" si="53"/>
        <v>#REF!</v>
      </c>
      <c r="P1612" t="e">
        <f>GRMSDetail!#REF!</f>
        <v>#REF!</v>
      </c>
      <c r="Q1612" s="156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5">
      <c r="O1613" t="e">
        <f t="shared" si="53"/>
        <v>#REF!</v>
      </c>
      <c r="P1613" t="e">
        <f>GRMSDetail!#REF!</f>
        <v>#REF!</v>
      </c>
      <c r="Q1613" s="156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5">
      <c r="O1614" t="e">
        <f t="shared" si="53"/>
        <v>#REF!</v>
      </c>
      <c r="P1614" t="e">
        <f>GRMSDetail!#REF!</f>
        <v>#REF!</v>
      </c>
      <c r="Q1614" s="156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5">
      <c r="O1615" t="e">
        <f t="shared" si="53"/>
        <v>#REF!</v>
      </c>
      <c r="P1615" t="e">
        <f>GRMSDetail!#REF!</f>
        <v>#REF!</v>
      </c>
      <c r="Q1615" s="156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5">
      <c r="O1616" t="e">
        <f t="shared" si="53"/>
        <v>#REF!</v>
      </c>
      <c r="P1616" t="e">
        <f>GRMSDetail!#REF!</f>
        <v>#REF!</v>
      </c>
      <c r="Q1616" s="156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5">
      <c r="O1617" t="e">
        <f t="shared" si="53"/>
        <v>#REF!</v>
      </c>
      <c r="P1617" t="e">
        <f>GRMSDetail!#REF!</f>
        <v>#REF!</v>
      </c>
      <c r="Q1617" s="156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5">
      <c r="O1618" t="e">
        <f t="shared" si="53"/>
        <v>#REF!</v>
      </c>
      <c r="P1618" t="e">
        <f>GRMSDetail!#REF!</f>
        <v>#REF!</v>
      </c>
      <c r="Q1618" s="156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5">
      <c r="O1619" t="e">
        <f t="shared" si="53"/>
        <v>#REF!</v>
      </c>
      <c r="P1619" t="e">
        <f>GRMSDetail!#REF!</f>
        <v>#REF!</v>
      </c>
      <c r="Q1619" s="156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5">
      <c r="O1620" t="e">
        <f t="shared" si="53"/>
        <v>#REF!</v>
      </c>
      <c r="P1620" t="e">
        <f>GRMSDetail!#REF!</f>
        <v>#REF!</v>
      </c>
      <c r="Q1620" s="156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5">
      <c r="O1621" t="e">
        <f t="shared" si="53"/>
        <v>#REF!</v>
      </c>
      <c r="P1621" t="e">
        <f>GRMSDetail!#REF!</f>
        <v>#REF!</v>
      </c>
      <c r="Q1621" s="156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5">
      <c r="O1622" t="e">
        <f t="shared" si="53"/>
        <v>#REF!</v>
      </c>
      <c r="P1622" t="e">
        <f>GRMSDetail!#REF!</f>
        <v>#REF!</v>
      </c>
      <c r="Q1622" s="156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5">
      <c r="O1623" t="e">
        <f t="shared" si="53"/>
        <v>#REF!</v>
      </c>
      <c r="P1623" t="e">
        <f>GRMSDetail!#REF!</f>
        <v>#REF!</v>
      </c>
      <c r="Q1623" s="156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5">
      <c r="O1624" t="e">
        <f t="shared" si="53"/>
        <v>#REF!</v>
      </c>
      <c r="P1624" t="e">
        <f>GRMSDetail!#REF!</f>
        <v>#REF!</v>
      </c>
      <c r="Q1624" s="156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5">
      <c r="O1625" t="e">
        <f t="shared" si="53"/>
        <v>#REF!</v>
      </c>
      <c r="P1625" t="e">
        <f>GRMSDetail!#REF!</f>
        <v>#REF!</v>
      </c>
      <c r="Q1625" s="156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5">
      <c r="O1626" t="e">
        <f t="shared" si="53"/>
        <v>#REF!</v>
      </c>
      <c r="P1626" t="e">
        <f>GRMSDetail!#REF!</f>
        <v>#REF!</v>
      </c>
      <c r="Q1626" s="156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5">
      <c r="O1627" t="e">
        <f t="shared" si="53"/>
        <v>#REF!</v>
      </c>
      <c r="P1627" t="e">
        <f>GRMSDetail!#REF!</f>
        <v>#REF!</v>
      </c>
      <c r="Q1627" s="156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5">
      <c r="O1628" t="e">
        <f t="shared" si="53"/>
        <v>#REF!</v>
      </c>
      <c r="P1628" t="e">
        <f>GRMSDetail!#REF!</f>
        <v>#REF!</v>
      </c>
      <c r="Q1628" s="156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5">
      <c r="O1629" t="e">
        <f t="shared" si="53"/>
        <v>#REF!</v>
      </c>
      <c r="P1629" t="e">
        <f>GRMSDetail!#REF!</f>
        <v>#REF!</v>
      </c>
      <c r="Q1629" s="156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5">
      <c r="O1630" t="e">
        <f t="shared" si="53"/>
        <v>#REF!</v>
      </c>
      <c r="P1630" t="e">
        <f>GRMSDetail!#REF!</f>
        <v>#REF!</v>
      </c>
      <c r="Q1630" s="156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5">
      <c r="O1631" t="e">
        <f t="shared" si="53"/>
        <v>#REF!</v>
      </c>
      <c r="P1631" t="e">
        <f>GRMSDetail!#REF!</f>
        <v>#REF!</v>
      </c>
      <c r="Q1631" s="156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5">
      <c r="O1632" t="e">
        <f t="shared" si="53"/>
        <v>#REF!</v>
      </c>
      <c r="P1632" t="e">
        <f>GRMSDetail!#REF!</f>
        <v>#REF!</v>
      </c>
      <c r="Q1632" s="156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5">
      <c r="O1633" t="e">
        <f t="shared" si="53"/>
        <v>#REF!</v>
      </c>
      <c r="P1633" t="e">
        <f>GRMSDetail!#REF!</f>
        <v>#REF!</v>
      </c>
      <c r="Q1633" s="156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5">
      <c r="O1634" t="e">
        <f t="shared" si="53"/>
        <v>#REF!</v>
      </c>
      <c r="P1634" t="e">
        <f>GRMSDetail!#REF!</f>
        <v>#REF!</v>
      </c>
      <c r="Q1634" s="156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5">
      <c r="O1635" t="e">
        <f t="shared" si="53"/>
        <v>#REF!</v>
      </c>
      <c r="P1635" t="e">
        <f>GRMSDetail!#REF!</f>
        <v>#REF!</v>
      </c>
      <c r="Q1635" s="156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5">
      <c r="O1636" t="e">
        <f t="shared" si="53"/>
        <v>#REF!</v>
      </c>
      <c r="P1636" t="e">
        <f>GRMSDetail!#REF!</f>
        <v>#REF!</v>
      </c>
      <c r="Q1636" s="156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5">
      <c r="O1637" t="e">
        <f t="shared" si="53"/>
        <v>#REF!</v>
      </c>
      <c r="P1637" t="e">
        <f>GRMSDetail!#REF!</f>
        <v>#REF!</v>
      </c>
      <c r="Q1637" s="156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5">
      <c r="O1638" t="e">
        <f t="shared" si="53"/>
        <v>#REF!</v>
      </c>
      <c r="P1638" t="e">
        <f>GRMSDetail!#REF!</f>
        <v>#REF!</v>
      </c>
      <c r="Q1638" s="156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5">
      <c r="O1639" t="e">
        <f t="shared" si="53"/>
        <v>#REF!</v>
      </c>
      <c r="P1639" t="e">
        <f>GRMSDetail!#REF!</f>
        <v>#REF!</v>
      </c>
      <c r="Q1639" s="156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5">
      <c r="O1640" t="e">
        <f t="shared" si="53"/>
        <v>#REF!</v>
      </c>
      <c r="P1640" t="e">
        <f>GRMSDetail!#REF!</f>
        <v>#REF!</v>
      </c>
      <c r="Q1640" s="156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5">
      <c r="O1641" t="e">
        <f t="shared" si="53"/>
        <v>#REF!</v>
      </c>
      <c r="P1641" t="e">
        <f>GRMSDetail!#REF!</f>
        <v>#REF!</v>
      </c>
      <c r="Q1641" s="156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5">
      <c r="O1642" t="e">
        <f t="shared" si="53"/>
        <v>#REF!</v>
      </c>
      <c r="P1642" t="e">
        <f>GRMSDetail!#REF!</f>
        <v>#REF!</v>
      </c>
      <c r="Q1642" s="156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5">
      <c r="O1643" t="e">
        <f t="shared" si="53"/>
        <v>#REF!</v>
      </c>
      <c r="P1643" t="e">
        <f>GRMSDetail!#REF!</f>
        <v>#REF!</v>
      </c>
      <c r="Q1643" s="156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5">
      <c r="O1644" t="e">
        <f t="shared" si="53"/>
        <v>#REF!</v>
      </c>
      <c r="P1644" t="e">
        <f>GRMSDetail!#REF!</f>
        <v>#REF!</v>
      </c>
      <c r="Q1644" s="156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5">
      <c r="O1645" t="e">
        <f t="shared" si="53"/>
        <v>#REF!</v>
      </c>
      <c r="P1645" t="e">
        <f>GRMSDetail!#REF!</f>
        <v>#REF!</v>
      </c>
      <c r="Q1645" s="156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5">
      <c r="O1646" t="e">
        <f t="shared" si="53"/>
        <v>#REF!</v>
      </c>
      <c r="P1646" t="e">
        <f>GRMSDetail!#REF!</f>
        <v>#REF!</v>
      </c>
      <c r="Q1646" s="156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5">
      <c r="O1647" t="e">
        <f t="shared" si="53"/>
        <v>#REF!</v>
      </c>
      <c r="P1647" t="e">
        <f>GRMSDetail!#REF!</f>
        <v>#REF!</v>
      </c>
      <c r="Q1647" s="156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5">
      <c r="O1648" t="e">
        <f t="shared" si="53"/>
        <v>#REF!</v>
      </c>
      <c r="P1648" t="e">
        <f>GRMSDetail!#REF!</f>
        <v>#REF!</v>
      </c>
      <c r="Q1648" s="156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5">
      <c r="O1649" t="e">
        <f t="shared" si="53"/>
        <v>#REF!</v>
      </c>
      <c r="P1649" t="e">
        <f>GRMSDetail!#REF!</f>
        <v>#REF!</v>
      </c>
      <c r="Q1649" s="156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5">
      <c r="O1650" t="e">
        <f t="shared" si="53"/>
        <v>#REF!</v>
      </c>
      <c r="P1650" t="e">
        <f>GRMSDetail!#REF!</f>
        <v>#REF!</v>
      </c>
      <c r="Q1650" s="156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5">
      <c r="O1651" t="e">
        <f t="shared" si="53"/>
        <v>#REF!</v>
      </c>
      <c r="P1651" t="e">
        <f>GRMSDetail!#REF!</f>
        <v>#REF!</v>
      </c>
      <c r="Q1651" s="156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5">
      <c r="O1652" t="e">
        <f t="shared" si="53"/>
        <v>#REF!</v>
      </c>
      <c r="P1652" t="e">
        <f>GRMSDetail!#REF!</f>
        <v>#REF!</v>
      </c>
      <c r="Q1652" s="156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5">
      <c r="O1653" t="e">
        <f t="shared" si="53"/>
        <v>#REF!</v>
      </c>
      <c r="P1653" t="e">
        <f>GRMSDetail!#REF!</f>
        <v>#REF!</v>
      </c>
      <c r="Q1653" s="156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5">
      <c r="O1654" t="e">
        <f t="shared" si="53"/>
        <v>#REF!</v>
      </c>
      <c r="P1654" t="e">
        <f>GRMSDetail!#REF!</f>
        <v>#REF!</v>
      </c>
      <c r="Q1654" s="156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5">
      <c r="O1655" t="e">
        <f t="shared" si="53"/>
        <v>#REF!</v>
      </c>
      <c r="P1655" t="e">
        <f>GRMSDetail!#REF!</f>
        <v>#REF!</v>
      </c>
      <c r="Q1655" s="156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5">
      <c r="O1656" t="e">
        <f t="shared" si="53"/>
        <v>#REF!</v>
      </c>
      <c r="P1656" t="e">
        <f>GRMSDetail!#REF!</f>
        <v>#REF!</v>
      </c>
      <c r="Q1656" s="156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5">
      <c r="O1657" t="e">
        <f t="shared" si="53"/>
        <v>#REF!</v>
      </c>
      <c r="P1657" t="e">
        <f>GRMSDetail!#REF!</f>
        <v>#REF!</v>
      </c>
      <c r="Q1657" s="156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5">
      <c r="O1658" t="e">
        <f t="shared" si="53"/>
        <v>#REF!</v>
      </c>
      <c r="P1658" t="e">
        <f>GRMSDetail!#REF!</f>
        <v>#REF!</v>
      </c>
      <c r="Q1658" s="156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5">
      <c r="O1659" t="e">
        <f t="shared" si="53"/>
        <v>#REF!</v>
      </c>
      <c r="P1659" t="e">
        <f>GRMSDetail!#REF!</f>
        <v>#REF!</v>
      </c>
      <c r="Q1659" s="156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5">
      <c r="O1660" t="e">
        <f t="shared" si="53"/>
        <v>#REF!</v>
      </c>
      <c r="P1660" t="e">
        <f>GRMSDetail!#REF!</f>
        <v>#REF!</v>
      </c>
      <c r="Q1660" s="156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5">
      <c r="O1661" t="e">
        <f t="shared" si="53"/>
        <v>#REF!</v>
      </c>
      <c r="P1661" t="e">
        <f>GRMSDetail!#REF!</f>
        <v>#REF!</v>
      </c>
      <c r="Q1661" s="156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5">
      <c r="O1662" t="e">
        <f t="shared" si="53"/>
        <v>#REF!</v>
      </c>
      <c r="P1662" t="e">
        <f>GRMSDetail!#REF!</f>
        <v>#REF!</v>
      </c>
      <c r="Q1662" s="156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5">
      <c r="O1663" t="e">
        <f t="shared" si="53"/>
        <v>#REF!</v>
      </c>
      <c r="P1663" t="e">
        <f>GRMSDetail!#REF!</f>
        <v>#REF!</v>
      </c>
      <c r="Q1663" s="156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5">
      <c r="O1664" t="e">
        <f t="shared" si="53"/>
        <v>#REF!</v>
      </c>
      <c r="P1664" t="e">
        <f>GRMSDetail!#REF!</f>
        <v>#REF!</v>
      </c>
      <c r="Q1664" s="156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5">
      <c r="O1665" t="e">
        <f t="shared" ref="O1665:O1724" si="54">CONCATENATE(P1665,Q1665)</f>
        <v>#REF!</v>
      </c>
      <c r="P1665" t="e">
        <f>GRMSDetail!#REF!</f>
        <v>#REF!</v>
      </c>
      <c r="Q1665" s="156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5">
      <c r="O1666" t="e">
        <f t="shared" si="54"/>
        <v>#REF!</v>
      </c>
      <c r="P1666" t="e">
        <f>GRMSDetail!#REF!</f>
        <v>#REF!</v>
      </c>
      <c r="Q1666" s="156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5">
      <c r="O1667" t="e">
        <f t="shared" si="54"/>
        <v>#REF!</v>
      </c>
      <c r="P1667" t="e">
        <f>GRMSDetail!#REF!</f>
        <v>#REF!</v>
      </c>
      <c r="Q1667" s="156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5">
      <c r="O1668" t="e">
        <f t="shared" si="54"/>
        <v>#REF!</v>
      </c>
      <c r="P1668" t="e">
        <f>GRMSDetail!#REF!</f>
        <v>#REF!</v>
      </c>
      <c r="Q1668" s="156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5">
      <c r="O1669" t="e">
        <f t="shared" si="54"/>
        <v>#REF!</v>
      </c>
      <c r="P1669" t="e">
        <f>GRMSDetail!#REF!</f>
        <v>#REF!</v>
      </c>
      <c r="Q1669" s="156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5">
      <c r="O1670" t="e">
        <f t="shared" si="54"/>
        <v>#REF!</v>
      </c>
      <c r="P1670" t="e">
        <f>GRMSDetail!#REF!</f>
        <v>#REF!</v>
      </c>
      <c r="Q1670" s="156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5">
      <c r="O1671" t="e">
        <f t="shared" si="54"/>
        <v>#REF!</v>
      </c>
      <c r="P1671" t="e">
        <f>GRMSDetail!#REF!</f>
        <v>#REF!</v>
      </c>
      <c r="Q1671" s="156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5">
      <c r="O1672" t="e">
        <f t="shared" si="54"/>
        <v>#REF!</v>
      </c>
      <c r="P1672" t="e">
        <f>GRMSDetail!#REF!</f>
        <v>#REF!</v>
      </c>
      <c r="Q1672" s="156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5">
      <c r="O1673" t="e">
        <f t="shared" si="54"/>
        <v>#REF!</v>
      </c>
      <c r="P1673" t="e">
        <f>GRMSDetail!#REF!</f>
        <v>#REF!</v>
      </c>
      <c r="Q1673" s="156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5">
      <c r="O1674" t="e">
        <f t="shared" si="54"/>
        <v>#REF!</v>
      </c>
      <c r="P1674" t="e">
        <f>GRMSDetail!#REF!</f>
        <v>#REF!</v>
      </c>
      <c r="Q1674" s="156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5">
      <c r="O1675" t="e">
        <f t="shared" si="54"/>
        <v>#REF!</v>
      </c>
      <c r="P1675" t="e">
        <f>GRMSDetail!#REF!</f>
        <v>#REF!</v>
      </c>
      <c r="Q1675" s="156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5">
      <c r="O1676" t="e">
        <f t="shared" si="54"/>
        <v>#REF!</v>
      </c>
      <c r="P1676" t="e">
        <f>GRMSDetail!#REF!</f>
        <v>#REF!</v>
      </c>
      <c r="Q1676" s="156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5">
      <c r="O1677" t="e">
        <f t="shared" si="54"/>
        <v>#REF!</v>
      </c>
      <c r="P1677" t="e">
        <f>GRMSDetail!#REF!</f>
        <v>#REF!</v>
      </c>
      <c r="Q1677" s="156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5">
      <c r="O1678" t="e">
        <f t="shared" si="54"/>
        <v>#REF!</v>
      </c>
      <c r="P1678" t="e">
        <f>GRMSDetail!#REF!</f>
        <v>#REF!</v>
      </c>
      <c r="Q1678" s="156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5">
      <c r="O1679" t="e">
        <f t="shared" si="54"/>
        <v>#REF!</v>
      </c>
      <c r="P1679" t="e">
        <f>GRMSDetail!#REF!</f>
        <v>#REF!</v>
      </c>
      <c r="Q1679" s="156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5">
      <c r="O1680" t="e">
        <f t="shared" si="54"/>
        <v>#REF!</v>
      </c>
      <c r="P1680" t="e">
        <f>GRMSDetail!#REF!</f>
        <v>#REF!</v>
      </c>
      <c r="Q1680" s="156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5">
      <c r="O1681" t="e">
        <f t="shared" si="54"/>
        <v>#REF!</v>
      </c>
      <c r="P1681" t="e">
        <f>GRMSDetail!#REF!</f>
        <v>#REF!</v>
      </c>
      <c r="Q1681" s="156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5">
      <c r="O1682" t="e">
        <f t="shared" si="54"/>
        <v>#REF!</v>
      </c>
      <c r="P1682" t="e">
        <f>GRMSDetail!#REF!</f>
        <v>#REF!</v>
      </c>
      <c r="Q1682" s="156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5">
      <c r="O1683" t="e">
        <f t="shared" si="54"/>
        <v>#REF!</v>
      </c>
      <c r="P1683" t="e">
        <f>GRMSDetail!#REF!</f>
        <v>#REF!</v>
      </c>
      <c r="Q1683" s="156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5">
      <c r="O1684" t="e">
        <f t="shared" si="54"/>
        <v>#REF!</v>
      </c>
      <c r="P1684" t="e">
        <f>GRMSDetail!#REF!</f>
        <v>#REF!</v>
      </c>
      <c r="Q1684" s="156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5">
      <c r="O1685" t="e">
        <f t="shared" si="54"/>
        <v>#REF!</v>
      </c>
      <c r="P1685" t="e">
        <f>GRMSDetail!#REF!</f>
        <v>#REF!</v>
      </c>
      <c r="Q1685" s="156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5">
      <c r="O1686" t="e">
        <f t="shared" si="54"/>
        <v>#REF!</v>
      </c>
      <c r="P1686" t="e">
        <f>GRMSDetail!#REF!</f>
        <v>#REF!</v>
      </c>
      <c r="Q1686" s="156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5">
      <c r="O1687" t="e">
        <f t="shared" si="54"/>
        <v>#REF!</v>
      </c>
      <c r="P1687" t="e">
        <f>GRMSDetail!#REF!</f>
        <v>#REF!</v>
      </c>
      <c r="Q1687" s="156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5">
      <c r="O1688" t="e">
        <f t="shared" si="54"/>
        <v>#REF!</v>
      </c>
      <c r="P1688" t="e">
        <f>GRMSDetail!#REF!</f>
        <v>#REF!</v>
      </c>
      <c r="Q1688" s="156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5">
      <c r="O1689" t="e">
        <f t="shared" si="54"/>
        <v>#REF!</v>
      </c>
      <c r="P1689" t="e">
        <f>GRMSDetail!#REF!</f>
        <v>#REF!</v>
      </c>
      <c r="Q1689" s="156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5">
      <c r="O1690" t="e">
        <f t="shared" si="54"/>
        <v>#REF!</v>
      </c>
      <c r="P1690" t="e">
        <f>GRMSDetail!#REF!</f>
        <v>#REF!</v>
      </c>
      <c r="Q1690" s="156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5">
      <c r="O1691" t="e">
        <f t="shared" si="54"/>
        <v>#REF!</v>
      </c>
      <c r="P1691" t="e">
        <f>GRMSDetail!#REF!</f>
        <v>#REF!</v>
      </c>
      <c r="Q1691" s="156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5">
      <c r="O1692" t="e">
        <f t="shared" si="54"/>
        <v>#REF!</v>
      </c>
      <c r="P1692" t="e">
        <f>GRMSDetail!#REF!</f>
        <v>#REF!</v>
      </c>
      <c r="Q1692" s="156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5">
      <c r="O1693" t="e">
        <f t="shared" si="54"/>
        <v>#REF!</v>
      </c>
      <c r="P1693" t="e">
        <f>GRMSDetail!#REF!</f>
        <v>#REF!</v>
      </c>
      <c r="Q1693" s="156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5">
      <c r="O1694" t="e">
        <f t="shared" si="54"/>
        <v>#REF!</v>
      </c>
      <c r="P1694" t="e">
        <f>GRMSDetail!#REF!</f>
        <v>#REF!</v>
      </c>
      <c r="Q1694" s="156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5">
      <c r="O1695" t="e">
        <f t="shared" si="54"/>
        <v>#REF!</v>
      </c>
      <c r="P1695" t="e">
        <f>GRMSDetail!#REF!</f>
        <v>#REF!</v>
      </c>
      <c r="Q1695" s="156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5">
      <c r="O1696" t="e">
        <f t="shared" si="54"/>
        <v>#REF!</v>
      </c>
      <c r="P1696" t="e">
        <f>GRMSDetail!#REF!</f>
        <v>#REF!</v>
      </c>
      <c r="Q1696" s="156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5">
      <c r="O1697" t="e">
        <f t="shared" si="54"/>
        <v>#REF!</v>
      </c>
      <c r="P1697" t="e">
        <f>GRMSDetail!#REF!</f>
        <v>#REF!</v>
      </c>
      <c r="Q1697" s="156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5">
      <c r="O1698" t="e">
        <f t="shared" si="54"/>
        <v>#REF!</v>
      </c>
      <c r="P1698" t="e">
        <f>GRMSDetail!#REF!</f>
        <v>#REF!</v>
      </c>
      <c r="Q1698" s="156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5">
      <c r="O1699" t="e">
        <f t="shared" si="54"/>
        <v>#REF!</v>
      </c>
      <c r="P1699" t="e">
        <f>GRMSDetail!#REF!</f>
        <v>#REF!</v>
      </c>
      <c r="Q1699" s="156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5">
      <c r="O1700" t="e">
        <f t="shared" si="54"/>
        <v>#REF!</v>
      </c>
      <c r="P1700" t="e">
        <f>GRMSDetail!#REF!</f>
        <v>#REF!</v>
      </c>
      <c r="Q1700" s="156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5">
      <c r="O1701" t="e">
        <f t="shared" si="54"/>
        <v>#REF!</v>
      </c>
      <c r="P1701" t="e">
        <f>GRMSDetail!#REF!</f>
        <v>#REF!</v>
      </c>
      <c r="Q1701" s="156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5">
      <c r="O1702" t="e">
        <f t="shared" si="54"/>
        <v>#REF!</v>
      </c>
      <c r="P1702" t="e">
        <f>GRMSDetail!#REF!</f>
        <v>#REF!</v>
      </c>
      <c r="Q1702" s="156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5">
      <c r="O1703" t="e">
        <f t="shared" si="54"/>
        <v>#REF!</v>
      </c>
      <c r="P1703" t="e">
        <f>GRMSDetail!#REF!</f>
        <v>#REF!</v>
      </c>
      <c r="Q1703" s="156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5">
      <c r="O1704" t="e">
        <f t="shared" si="54"/>
        <v>#REF!</v>
      </c>
      <c r="P1704" t="e">
        <f>GRMSDetail!#REF!</f>
        <v>#REF!</v>
      </c>
      <c r="Q1704" s="156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5">
      <c r="O1705" t="e">
        <f t="shared" si="54"/>
        <v>#REF!</v>
      </c>
      <c r="P1705" t="e">
        <f>GRMSDetail!#REF!</f>
        <v>#REF!</v>
      </c>
      <c r="Q1705" s="156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5">
      <c r="O1706" t="e">
        <f t="shared" si="54"/>
        <v>#REF!</v>
      </c>
      <c r="P1706" t="e">
        <f>GRMSDetail!#REF!</f>
        <v>#REF!</v>
      </c>
      <c r="Q1706" s="156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5">
      <c r="O1707" t="e">
        <f t="shared" si="54"/>
        <v>#REF!</v>
      </c>
      <c r="P1707" t="e">
        <f>GRMSDetail!#REF!</f>
        <v>#REF!</v>
      </c>
      <c r="Q1707" s="156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5">
      <c r="O1708" t="e">
        <f t="shared" si="54"/>
        <v>#REF!</v>
      </c>
      <c r="P1708" t="e">
        <f>GRMSDetail!#REF!</f>
        <v>#REF!</v>
      </c>
      <c r="Q1708" s="156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5">
      <c r="O1709" t="e">
        <f t="shared" si="54"/>
        <v>#REF!</v>
      </c>
      <c r="P1709" t="e">
        <f>GRMSDetail!#REF!</f>
        <v>#REF!</v>
      </c>
      <c r="Q1709" s="156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5">
      <c r="O1710" t="e">
        <f t="shared" si="54"/>
        <v>#REF!</v>
      </c>
      <c r="P1710" t="e">
        <f>GRMSDetail!#REF!</f>
        <v>#REF!</v>
      </c>
      <c r="Q1710" s="156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5">
      <c r="O1711" t="e">
        <f t="shared" si="54"/>
        <v>#REF!</v>
      </c>
      <c r="P1711" t="e">
        <f>GRMSDetail!#REF!</f>
        <v>#REF!</v>
      </c>
      <c r="Q1711" s="156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5">
      <c r="O1712" t="e">
        <f t="shared" si="54"/>
        <v>#REF!</v>
      </c>
      <c r="P1712" t="e">
        <f>GRMSDetail!#REF!</f>
        <v>#REF!</v>
      </c>
      <c r="Q1712" s="156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5">
      <c r="O1713" t="e">
        <f t="shared" si="54"/>
        <v>#REF!</v>
      </c>
      <c r="P1713" t="e">
        <f>GRMSDetail!#REF!</f>
        <v>#REF!</v>
      </c>
      <c r="Q1713" s="156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5">
      <c r="O1714" t="e">
        <f t="shared" si="54"/>
        <v>#REF!</v>
      </c>
      <c r="P1714" t="e">
        <f>GRMSDetail!#REF!</f>
        <v>#REF!</v>
      </c>
      <c r="Q1714" s="156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5">
      <c r="O1715" t="e">
        <f t="shared" si="54"/>
        <v>#REF!</v>
      </c>
      <c r="P1715" t="e">
        <f>GRMSDetail!#REF!</f>
        <v>#REF!</v>
      </c>
      <c r="Q1715" s="156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5">
      <c r="O1716" t="e">
        <f t="shared" si="54"/>
        <v>#REF!</v>
      </c>
      <c r="P1716" t="e">
        <f>GRMSDetail!#REF!</f>
        <v>#REF!</v>
      </c>
      <c r="Q1716" s="156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5">
      <c r="O1717" t="e">
        <f t="shared" si="54"/>
        <v>#REF!</v>
      </c>
      <c r="P1717" t="e">
        <f>GRMSDetail!#REF!</f>
        <v>#REF!</v>
      </c>
      <c r="Q1717" s="156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5">
      <c r="O1718" t="e">
        <f t="shared" si="54"/>
        <v>#REF!</v>
      </c>
      <c r="P1718" t="e">
        <f>GRMSDetail!#REF!</f>
        <v>#REF!</v>
      </c>
      <c r="Q1718" s="156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5">
      <c r="O1719" t="e">
        <f t="shared" si="54"/>
        <v>#REF!</v>
      </c>
      <c r="P1719" t="e">
        <f>GRMSDetail!#REF!</f>
        <v>#REF!</v>
      </c>
      <c r="Q1719" s="156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5">
      <c r="O1720" t="e">
        <f t="shared" si="54"/>
        <v>#REF!</v>
      </c>
      <c r="P1720" t="e">
        <f>GRMSDetail!#REF!</f>
        <v>#REF!</v>
      </c>
      <c r="Q1720" s="156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5">
      <c r="O1721" t="e">
        <f t="shared" si="54"/>
        <v>#REF!</v>
      </c>
      <c r="P1721" t="e">
        <f>GRMSDetail!#REF!</f>
        <v>#REF!</v>
      </c>
      <c r="Q1721" s="156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5">
      <c r="O1722" t="e">
        <f t="shared" si="54"/>
        <v>#REF!</v>
      </c>
      <c r="P1722" t="e">
        <f>GRMSDetail!#REF!</f>
        <v>#REF!</v>
      </c>
      <c r="Q1722" s="156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5">
      <c r="O1723" t="e">
        <f t="shared" si="54"/>
        <v>#REF!</v>
      </c>
      <c r="P1723" t="e">
        <f>GRMSDetail!#REF!</f>
        <v>#REF!</v>
      </c>
      <c r="Q1723" s="156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5">
      <c r="O1724" t="e">
        <f t="shared" si="54"/>
        <v>#REF!</v>
      </c>
      <c r="P1724" t="e">
        <f>GRMSDetail!#REF!</f>
        <v>#REF!</v>
      </c>
      <c r="Q1724" s="156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5">
      <c r="Q1725" s="156"/>
    </row>
    <row r="1726" spans="15:20" x14ac:dyDescent="0.25">
      <c r="Q1726" s="156"/>
    </row>
    <row r="1727" spans="15:20" x14ac:dyDescent="0.25">
      <c r="Q1727" s="156"/>
    </row>
    <row r="1728" spans="15:20" x14ac:dyDescent="0.25">
      <c r="Q1728" s="156"/>
    </row>
    <row r="1729" spans="17:17" x14ac:dyDescent="0.25">
      <c r="Q1729" s="156"/>
    </row>
    <row r="1730" spans="17:17" x14ac:dyDescent="0.25">
      <c r="Q1730" s="156"/>
    </row>
    <row r="1731" spans="17:17" x14ac:dyDescent="0.25">
      <c r="Q1731" s="156"/>
    </row>
    <row r="1732" spans="17:17" x14ac:dyDescent="0.25">
      <c r="Q1732" s="156"/>
    </row>
    <row r="1733" spans="17:17" x14ac:dyDescent="0.25">
      <c r="Q1733" s="156"/>
    </row>
    <row r="1734" spans="17:17" x14ac:dyDescent="0.25">
      <c r="Q1734" s="156"/>
    </row>
    <row r="1735" spans="17:17" x14ac:dyDescent="0.25">
      <c r="Q1735" s="156"/>
    </row>
    <row r="1736" spans="17:17" x14ac:dyDescent="0.25">
      <c r="Q1736" s="156"/>
    </row>
    <row r="1737" spans="17:17" x14ac:dyDescent="0.25">
      <c r="Q1737" s="156"/>
    </row>
    <row r="1738" spans="17:17" x14ac:dyDescent="0.25">
      <c r="Q1738" s="156"/>
    </row>
    <row r="1739" spans="17:17" x14ac:dyDescent="0.25">
      <c r="Q1739" s="156"/>
    </row>
    <row r="1740" spans="17:17" x14ac:dyDescent="0.25">
      <c r="Q1740" s="156"/>
    </row>
    <row r="1741" spans="17:17" x14ac:dyDescent="0.25">
      <c r="Q1741" s="156"/>
    </row>
    <row r="1742" spans="17:17" x14ac:dyDescent="0.25">
      <c r="Q1742" s="156"/>
    </row>
    <row r="1743" spans="17:17" x14ac:dyDescent="0.25">
      <c r="Q1743" s="156"/>
    </row>
    <row r="1744" spans="17:17" x14ac:dyDescent="0.25">
      <c r="Q1744" s="156"/>
    </row>
    <row r="1745" spans="17:17" x14ac:dyDescent="0.25">
      <c r="Q1745" s="156"/>
    </row>
    <row r="1746" spans="17:17" x14ac:dyDescent="0.25">
      <c r="Q1746" s="156"/>
    </row>
    <row r="1747" spans="17:17" x14ac:dyDescent="0.25">
      <c r="Q1747" s="156"/>
    </row>
    <row r="1748" spans="17:17" x14ac:dyDescent="0.25">
      <c r="Q1748" s="156"/>
    </row>
    <row r="1749" spans="17:17" x14ac:dyDescent="0.25">
      <c r="Q1749" s="156"/>
    </row>
    <row r="1750" spans="17:17" x14ac:dyDescent="0.25">
      <c r="Q1750" s="156"/>
    </row>
    <row r="1751" spans="17:17" x14ac:dyDescent="0.25">
      <c r="Q1751" s="156"/>
    </row>
    <row r="1752" spans="17:17" x14ac:dyDescent="0.25">
      <c r="Q1752" s="156"/>
    </row>
    <row r="1753" spans="17:17" x14ac:dyDescent="0.25">
      <c r="Q1753" s="156"/>
    </row>
    <row r="1754" spans="17:17" x14ac:dyDescent="0.25">
      <c r="Q1754" s="156"/>
    </row>
    <row r="1755" spans="17:17" x14ac:dyDescent="0.25">
      <c r="Q1755" s="156"/>
    </row>
    <row r="1756" spans="17:17" x14ac:dyDescent="0.25">
      <c r="Q1756" s="156"/>
    </row>
    <row r="1757" spans="17:17" x14ac:dyDescent="0.25">
      <c r="Q1757" s="156"/>
    </row>
    <row r="1758" spans="17:17" x14ac:dyDescent="0.25">
      <c r="Q1758" s="156"/>
    </row>
    <row r="1759" spans="17:17" x14ac:dyDescent="0.25">
      <c r="Q1759" s="156"/>
    </row>
    <row r="1760" spans="17:17" x14ac:dyDescent="0.25">
      <c r="Q1760" s="156"/>
    </row>
    <row r="1761" spans="17:17" x14ac:dyDescent="0.25">
      <c r="Q1761" s="156"/>
    </row>
    <row r="1762" spans="17:17" x14ac:dyDescent="0.25">
      <c r="Q1762" s="156"/>
    </row>
    <row r="1763" spans="17:17" x14ac:dyDescent="0.25">
      <c r="Q1763" s="156"/>
    </row>
    <row r="1764" spans="17:17" x14ac:dyDescent="0.25">
      <c r="Q1764" s="156"/>
    </row>
    <row r="1765" spans="17:17" x14ac:dyDescent="0.25">
      <c r="Q1765" s="156"/>
    </row>
    <row r="1766" spans="17:17" x14ac:dyDescent="0.25">
      <c r="Q1766" s="156"/>
    </row>
    <row r="1767" spans="17:17" x14ac:dyDescent="0.25">
      <c r="Q1767" s="156"/>
    </row>
    <row r="1768" spans="17:17" x14ac:dyDescent="0.25">
      <c r="Q1768" s="156"/>
    </row>
    <row r="1769" spans="17:17" x14ac:dyDescent="0.25">
      <c r="Q1769" s="156"/>
    </row>
    <row r="1770" spans="17:17" x14ac:dyDescent="0.25">
      <c r="Q1770" s="156"/>
    </row>
    <row r="1771" spans="17:17" x14ac:dyDescent="0.25">
      <c r="Q1771" s="156"/>
    </row>
    <row r="1772" spans="17:17" x14ac:dyDescent="0.25">
      <c r="Q1772" s="156"/>
    </row>
    <row r="1773" spans="17:17" x14ac:dyDescent="0.25">
      <c r="Q1773" s="156"/>
    </row>
    <row r="1774" spans="17:17" x14ac:dyDescent="0.25">
      <c r="Q1774" s="156"/>
    </row>
    <row r="1775" spans="17:17" x14ac:dyDescent="0.25">
      <c r="Q1775" s="156"/>
    </row>
    <row r="1776" spans="17:17" x14ac:dyDescent="0.25">
      <c r="Q1776" s="156"/>
    </row>
    <row r="1777" spans="17:17" x14ac:dyDescent="0.25">
      <c r="Q1777" s="156"/>
    </row>
    <row r="1778" spans="17:17" x14ac:dyDescent="0.25">
      <c r="Q1778" s="156"/>
    </row>
    <row r="1779" spans="17:17" x14ac:dyDescent="0.25">
      <c r="Q1779" s="156"/>
    </row>
    <row r="1780" spans="17:17" x14ac:dyDescent="0.25">
      <c r="Q1780" s="156"/>
    </row>
    <row r="1781" spans="17:17" x14ac:dyDescent="0.25">
      <c r="Q1781" s="156"/>
    </row>
    <row r="1782" spans="17:17" x14ac:dyDescent="0.25">
      <c r="Q1782" s="156"/>
    </row>
    <row r="1783" spans="17:17" x14ac:dyDescent="0.25">
      <c r="Q1783" s="156"/>
    </row>
    <row r="1784" spans="17:17" x14ac:dyDescent="0.25">
      <c r="Q1784" s="156"/>
    </row>
    <row r="1785" spans="17:17" x14ac:dyDescent="0.25">
      <c r="Q1785" s="156"/>
    </row>
    <row r="1786" spans="17:17" x14ac:dyDescent="0.25">
      <c r="Q1786" s="156"/>
    </row>
    <row r="1787" spans="17:17" x14ac:dyDescent="0.25">
      <c r="Q1787" s="156"/>
    </row>
    <row r="1788" spans="17:17" x14ac:dyDescent="0.25">
      <c r="Q1788" s="156"/>
    </row>
    <row r="1789" spans="17:17" x14ac:dyDescent="0.25">
      <c r="Q1789" s="156"/>
    </row>
    <row r="1790" spans="17:17" x14ac:dyDescent="0.25">
      <c r="Q1790" s="156"/>
    </row>
    <row r="1791" spans="17:17" x14ac:dyDescent="0.25">
      <c r="Q1791" s="156"/>
    </row>
    <row r="1792" spans="17:17" x14ac:dyDescent="0.25">
      <c r="Q1792" s="156"/>
    </row>
    <row r="1793" spans="17:17" x14ac:dyDescent="0.25">
      <c r="Q1793" s="156"/>
    </row>
    <row r="1794" spans="17:17" x14ac:dyDescent="0.25">
      <c r="Q1794" s="156"/>
    </row>
    <row r="1795" spans="17:17" x14ac:dyDescent="0.25">
      <c r="Q1795" s="156"/>
    </row>
    <row r="1796" spans="17:17" x14ac:dyDescent="0.25">
      <c r="Q1796" s="156"/>
    </row>
    <row r="1797" spans="17:17" x14ac:dyDescent="0.25">
      <c r="Q1797" s="156"/>
    </row>
    <row r="1798" spans="17:17" x14ac:dyDescent="0.25">
      <c r="Q1798" s="156"/>
    </row>
    <row r="1799" spans="17:17" x14ac:dyDescent="0.25">
      <c r="Q1799" s="156"/>
    </row>
    <row r="1800" spans="17:17" x14ac:dyDescent="0.25">
      <c r="Q1800" s="156"/>
    </row>
    <row r="1801" spans="17:17" x14ac:dyDescent="0.25">
      <c r="Q1801" s="156"/>
    </row>
    <row r="1802" spans="17:17" x14ac:dyDescent="0.25">
      <c r="Q1802" s="156"/>
    </row>
    <row r="1803" spans="17:17" x14ac:dyDescent="0.25">
      <c r="Q1803" s="156"/>
    </row>
    <row r="1804" spans="17:17" x14ac:dyDescent="0.25">
      <c r="Q1804" s="156"/>
    </row>
    <row r="1805" spans="17:17" x14ac:dyDescent="0.25">
      <c r="Q1805" s="156"/>
    </row>
    <row r="1806" spans="17:17" x14ac:dyDescent="0.25">
      <c r="Q1806" s="156"/>
    </row>
    <row r="1807" spans="17:17" x14ac:dyDescent="0.25">
      <c r="Q1807" s="156"/>
    </row>
    <row r="1808" spans="17:17" x14ac:dyDescent="0.25">
      <c r="Q1808" s="156"/>
    </row>
    <row r="1809" spans="17:17" x14ac:dyDescent="0.25">
      <c r="Q1809" s="156"/>
    </row>
    <row r="1810" spans="17:17" x14ac:dyDescent="0.25">
      <c r="Q1810" s="156"/>
    </row>
    <row r="1811" spans="17:17" x14ac:dyDescent="0.25">
      <c r="Q1811" s="156"/>
    </row>
    <row r="1812" spans="17:17" x14ac:dyDescent="0.25">
      <c r="Q1812" s="156"/>
    </row>
    <row r="1813" spans="17:17" x14ac:dyDescent="0.25">
      <c r="Q1813" s="156"/>
    </row>
    <row r="1814" spans="17:17" x14ac:dyDescent="0.25">
      <c r="Q1814" s="156"/>
    </row>
    <row r="1815" spans="17:17" x14ac:dyDescent="0.25">
      <c r="Q1815" s="156"/>
    </row>
    <row r="1816" spans="17:17" x14ac:dyDescent="0.25">
      <c r="Q1816" s="156"/>
    </row>
    <row r="1817" spans="17:17" x14ac:dyDescent="0.25">
      <c r="Q1817" s="156"/>
    </row>
    <row r="1818" spans="17:17" x14ac:dyDescent="0.25">
      <c r="Q1818" s="156"/>
    </row>
    <row r="1819" spans="17:17" x14ac:dyDescent="0.25">
      <c r="Q1819" s="156"/>
    </row>
    <row r="1820" spans="17:17" x14ac:dyDescent="0.25">
      <c r="Q1820" s="156"/>
    </row>
    <row r="1821" spans="17:17" x14ac:dyDescent="0.25">
      <c r="Q1821" s="156"/>
    </row>
    <row r="1822" spans="17:17" x14ac:dyDescent="0.25">
      <c r="Q1822" s="156"/>
    </row>
    <row r="1823" spans="17:17" x14ac:dyDescent="0.25">
      <c r="Q1823" s="156"/>
    </row>
    <row r="1824" spans="17:17" x14ac:dyDescent="0.25">
      <c r="Q1824" s="156"/>
    </row>
    <row r="1825" spans="17:17" x14ac:dyDescent="0.25">
      <c r="Q1825" s="156"/>
    </row>
    <row r="1826" spans="17:17" x14ac:dyDescent="0.25">
      <c r="Q1826" s="156"/>
    </row>
    <row r="1827" spans="17:17" x14ac:dyDescent="0.25">
      <c r="Q1827" s="156"/>
    </row>
    <row r="1828" spans="17:17" x14ac:dyDescent="0.25">
      <c r="Q1828" s="156"/>
    </row>
    <row r="1829" spans="17:17" x14ac:dyDescent="0.25">
      <c r="Q1829" s="156"/>
    </row>
    <row r="1830" spans="17:17" x14ac:dyDescent="0.25">
      <c r="Q1830" s="156"/>
    </row>
    <row r="1831" spans="17:17" x14ac:dyDescent="0.25">
      <c r="Q1831" s="156"/>
    </row>
    <row r="1832" spans="17:17" x14ac:dyDescent="0.25">
      <c r="Q1832" s="156"/>
    </row>
    <row r="1833" spans="17:17" x14ac:dyDescent="0.25">
      <c r="Q1833" s="156"/>
    </row>
    <row r="1834" spans="17:17" x14ac:dyDescent="0.25">
      <c r="Q1834" s="156"/>
    </row>
    <row r="1835" spans="17:17" x14ac:dyDescent="0.25">
      <c r="Q1835" s="156"/>
    </row>
    <row r="1836" spans="17:17" x14ac:dyDescent="0.25">
      <c r="Q1836" s="156"/>
    </row>
    <row r="1837" spans="17:17" x14ac:dyDescent="0.25">
      <c r="Q1837" s="156"/>
    </row>
    <row r="1838" spans="17:17" x14ac:dyDescent="0.25">
      <c r="Q1838" s="156"/>
    </row>
    <row r="1839" spans="17:17" x14ac:dyDescent="0.25">
      <c r="Q1839" s="156"/>
    </row>
    <row r="1840" spans="17:17" x14ac:dyDescent="0.25">
      <c r="Q1840" s="156"/>
    </row>
    <row r="1841" spans="17:17" x14ac:dyDescent="0.25">
      <c r="Q1841" s="156"/>
    </row>
    <row r="1842" spans="17:17" x14ac:dyDescent="0.25">
      <c r="Q1842" s="156"/>
    </row>
    <row r="1843" spans="17:17" x14ac:dyDescent="0.25">
      <c r="Q1843" s="156"/>
    </row>
    <row r="1844" spans="17:17" x14ac:dyDescent="0.25">
      <c r="Q1844" s="156"/>
    </row>
    <row r="1845" spans="17:17" x14ac:dyDescent="0.25">
      <c r="Q1845" s="156"/>
    </row>
    <row r="1846" spans="17:17" x14ac:dyDescent="0.25">
      <c r="Q1846" s="156"/>
    </row>
    <row r="1847" spans="17:17" x14ac:dyDescent="0.25">
      <c r="Q1847" s="156"/>
    </row>
    <row r="1848" spans="17:17" x14ac:dyDescent="0.25">
      <c r="Q1848" s="156"/>
    </row>
    <row r="1849" spans="17:17" x14ac:dyDescent="0.25">
      <c r="Q1849" s="156"/>
    </row>
    <row r="1850" spans="17:17" x14ac:dyDescent="0.25">
      <c r="Q1850" s="156"/>
    </row>
    <row r="1851" spans="17:17" x14ac:dyDescent="0.25">
      <c r="Q1851" s="156"/>
    </row>
    <row r="1852" spans="17:17" x14ac:dyDescent="0.25">
      <c r="Q1852" s="156"/>
    </row>
    <row r="1853" spans="17:17" x14ac:dyDescent="0.25">
      <c r="Q1853" s="156"/>
    </row>
    <row r="1854" spans="17:17" x14ac:dyDescent="0.25">
      <c r="Q1854" s="156"/>
    </row>
    <row r="1855" spans="17:17" x14ac:dyDescent="0.25">
      <c r="Q1855" s="156"/>
    </row>
    <row r="1856" spans="17:17" x14ac:dyDescent="0.25">
      <c r="Q1856" s="156"/>
    </row>
    <row r="1857" spans="17:17" x14ac:dyDescent="0.25">
      <c r="Q1857" s="156"/>
    </row>
    <row r="1858" spans="17:17" x14ac:dyDescent="0.25">
      <c r="Q1858" s="156"/>
    </row>
    <row r="1859" spans="17:17" x14ac:dyDescent="0.25">
      <c r="Q1859" s="156"/>
    </row>
    <row r="1860" spans="17:17" x14ac:dyDescent="0.25">
      <c r="Q1860" s="156"/>
    </row>
    <row r="1861" spans="17:17" x14ac:dyDescent="0.25">
      <c r="Q1861" s="156"/>
    </row>
    <row r="1862" spans="17:17" x14ac:dyDescent="0.25">
      <c r="Q1862" s="156"/>
    </row>
    <row r="1863" spans="17:17" x14ac:dyDescent="0.25">
      <c r="Q1863" s="156"/>
    </row>
    <row r="1864" spans="17:17" x14ac:dyDescent="0.25">
      <c r="Q1864" s="156"/>
    </row>
    <row r="1865" spans="17:17" x14ac:dyDescent="0.25">
      <c r="Q1865" s="156"/>
    </row>
    <row r="1866" spans="17:17" x14ac:dyDescent="0.25">
      <c r="Q1866" s="156"/>
    </row>
    <row r="1867" spans="17:17" x14ac:dyDescent="0.25">
      <c r="Q1867" s="156"/>
    </row>
    <row r="1868" spans="17:17" x14ac:dyDescent="0.25">
      <c r="Q1868" s="156"/>
    </row>
    <row r="1869" spans="17:17" x14ac:dyDescent="0.25">
      <c r="Q1869" s="156"/>
    </row>
    <row r="1870" spans="17:17" x14ac:dyDescent="0.25">
      <c r="Q1870" s="156"/>
    </row>
    <row r="1871" spans="17:17" x14ac:dyDescent="0.25">
      <c r="Q1871" s="156"/>
    </row>
    <row r="1872" spans="17:17" x14ac:dyDescent="0.25">
      <c r="Q1872" s="156"/>
    </row>
    <row r="1873" spans="17:17" x14ac:dyDescent="0.25">
      <c r="Q1873" s="156"/>
    </row>
    <row r="1874" spans="17:17" x14ac:dyDescent="0.25">
      <c r="Q1874" s="156"/>
    </row>
    <row r="1875" spans="17:17" x14ac:dyDescent="0.25">
      <c r="Q1875" s="156"/>
    </row>
    <row r="1876" spans="17:17" x14ac:dyDescent="0.25">
      <c r="Q1876" s="156"/>
    </row>
    <row r="1877" spans="17:17" x14ac:dyDescent="0.25">
      <c r="Q1877" s="156"/>
    </row>
    <row r="1878" spans="17:17" x14ac:dyDescent="0.25">
      <c r="Q1878" s="156"/>
    </row>
    <row r="1879" spans="17:17" x14ac:dyDescent="0.25">
      <c r="Q1879" s="156"/>
    </row>
    <row r="1880" spans="17:17" x14ac:dyDescent="0.25">
      <c r="Q1880" s="156"/>
    </row>
    <row r="1881" spans="17:17" x14ac:dyDescent="0.25">
      <c r="Q1881" s="156"/>
    </row>
    <row r="1882" spans="17:17" x14ac:dyDescent="0.25">
      <c r="Q1882" s="156"/>
    </row>
    <row r="1883" spans="17:17" x14ac:dyDescent="0.25">
      <c r="Q1883" s="156"/>
    </row>
    <row r="1884" spans="17:17" x14ac:dyDescent="0.25">
      <c r="Q1884" s="156"/>
    </row>
    <row r="1885" spans="17:17" x14ac:dyDescent="0.25">
      <c r="Q1885" s="156"/>
    </row>
    <row r="1886" spans="17:17" x14ac:dyDescent="0.25">
      <c r="Q1886" s="156"/>
    </row>
    <row r="1887" spans="17:17" x14ac:dyDescent="0.25">
      <c r="Q1887" s="156"/>
    </row>
    <row r="1888" spans="17:17" x14ac:dyDescent="0.25">
      <c r="Q1888" s="156"/>
    </row>
    <row r="1889" spans="17:17" x14ac:dyDescent="0.25">
      <c r="Q1889" s="156"/>
    </row>
    <row r="1890" spans="17:17" x14ac:dyDescent="0.25">
      <c r="Q1890" s="156"/>
    </row>
    <row r="1891" spans="17:17" x14ac:dyDescent="0.25">
      <c r="Q1891" s="156"/>
    </row>
    <row r="1892" spans="17:17" x14ac:dyDescent="0.25">
      <c r="Q1892" s="156"/>
    </row>
    <row r="1893" spans="17:17" x14ac:dyDescent="0.25">
      <c r="Q1893" s="156"/>
    </row>
    <row r="1894" spans="17:17" x14ac:dyDescent="0.25">
      <c r="Q1894" s="156"/>
    </row>
    <row r="1895" spans="17:17" x14ac:dyDescent="0.25">
      <c r="Q1895" s="156"/>
    </row>
    <row r="1896" spans="17:17" x14ac:dyDescent="0.25">
      <c r="Q1896" s="156"/>
    </row>
    <row r="1897" spans="17:17" x14ac:dyDescent="0.25">
      <c r="Q1897" s="156"/>
    </row>
    <row r="1898" spans="17:17" x14ac:dyDescent="0.25">
      <c r="Q1898" s="156"/>
    </row>
    <row r="1899" spans="17:17" x14ac:dyDescent="0.25">
      <c r="Q1899" s="156"/>
    </row>
    <row r="1900" spans="17:17" x14ac:dyDescent="0.25">
      <c r="Q1900" s="156"/>
    </row>
    <row r="1901" spans="17:17" x14ac:dyDescent="0.25">
      <c r="Q1901" s="156"/>
    </row>
    <row r="1902" spans="17:17" x14ac:dyDescent="0.25">
      <c r="Q1902" s="156"/>
    </row>
    <row r="1903" spans="17:17" x14ac:dyDescent="0.25">
      <c r="Q1903" s="156"/>
    </row>
    <row r="1904" spans="17:17" x14ac:dyDescent="0.25">
      <c r="Q1904" s="156"/>
    </row>
    <row r="1905" spans="17:17" x14ac:dyDescent="0.25">
      <c r="Q1905" s="156"/>
    </row>
    <row r="1906" spans="17:17" x14ac:dyDescent="0.25">
      <c r="Q1906" s="156"/>
    </row>
    <row r="1907" spans="17:17" x14ac:dyDescent="0.25">
      <c r="Q1907" s="156"/>
    </row>
    <row r="1908" spans="17:17" x14ac:dyDescent="0.25">
      <c r="Q1908" s="156"/>
    </row>
    <row r="1909" spans="17:17" x14ac:dyDescent="0.25">
      <c r="Q1909" s="156"/>
    </row>
    <row r="1910" spans="17:17" x14ac:dyDescent="0.25">
      <c r="Q1910" s="156"/>
    </row>
    <row r="1911" spans="17:17" x14ac:dyDescent="0.25">
      <c r="Q1911" s="156"/>
    </row>
    <row r="1912" spans="17:17" x14ac:dyDescent="0.25">
      <c r="Q1912" s="156"/>
    </row>
    <row r="1913" spans="17:17" x14ac:dyDescent="0.25">
      <c r="Q1913" s="156"/>
    </row>
    <row r="1914" spans="17:17" x14ac:dyDescent="0.25">
      <c r="Q1914" s="156"/>
    </row>
    <row r="1915" spans="17:17" x14ac:dyDescent="0.25">
      <c r="Q1915" s="156"/>
    </row>
    <row r="1916" spans="17:17" x14ac:dyDescent="0.25">
      <c r="Q1916" s="156"/>
    </row>
    <row r="1917" spans="17:17" x14ac:dyDescent="0.25">
      <c r="Q1917" s="156"/>
    </row>
    <row r="1918" spans="17:17" x14ac:dyDescent="0.25">
      <c r="Q1918" s="156"/>
    </row>
    <row r="1919" spans="17:17" x14ac:dyDescent="0.25">
      <c r="Q1919" s="156"/>
    </row>
    <row r="1920" spans="17:17" x14ac:dyDescent="0.25">
      <c r="Q1920" s="156"/>
    </row>
    <row r="1921" spans="17:17" x14ac:dyDescent="0.25">
      <c r="Q1921" s="156"/>
    </row>
    <row r="1922" spans="17:17" x14ac:dyDescent="0.25">
      <c r="Q1922" s="156"/>
    </row>
    <row r="1923" spans="17:17" x14ac:dyDescent="0.25">
      <c r="Q1923" s="156"/>
    </row>
    <row r="1924" spans="17:17" x14ac:dyDescent="0.25">
      <c r="Q1924" s="156"/>
    </row>
    <row r="1925" spans="17:17" x14ac:dyDescent="0.25">
      <c r="Q1925" s="156"/>
    </row>
    <row r="1926" spans="17:17" x14ac:dyDescent="0.25">
      <c r="Q1926" s="156"/>
    </row>
    <row r="1927" spans="17:17" x14ac:dyDescent="0.25">
      <c r="Q1927" s="156"/>
    </row>
    <row r="1928" spans="17:17" x14ac:dyDescent="0.25">
      <c r="Q1928" s="156"/>
    </row>
    <row r="1929" spans="17:17" x14ac:dyDescent="0.25">
      <c r="Q1929" s="156"/>
    </row>
    <row r="1930" spans="17:17" x14ac:dyDescent="0.25">
      <c r="Q1930" s="156"/>
    </row>
    <row r="1931" spans="17:17" x14ac:dyDescent="0.25">
      <c r="Q1931" s="156"/>
    </row>
    <row r="1932" spans="17:17" x14ac:dyDescent="0.25">
      <c r="Q1932" s="156"/>
    </row>
    <row r="1933" spans="17:17" x14ac:dyDescent="0.25">
      <c r="Q1933" s="156"/>
    </row>
    <row r="1934" spans="17:17" x14ac:dyDescent="0.25">
      <c r="Q1934" s="156"/>
    </row>
    <row r="1935" spans="17:17" x14ac:dyDescent="0.25">
      <c r="Q1935" s="156"/>
    </row>
    <row r="1936" spans="17:17" x14ac:dyDescent="0.25">
      <c r="Q1936" s="156"/>
    </row>
    <row r="1937" spans="17:17" x14ac:dyDescent="0.25">
      <c r="Q1937" s="156"/>
    </row>
    <row r="1938" spans="17:17" x14ac:dyDescent="0.25">
      <c r="Q1938" s="156"/>
    </row>
    <row r="1939" spans="17:17" x14ac:dyDescent="0.25">
      <c r="Q1939" s="156"/>
    </row>
    <row r="1940" spans="17:17" x14ac:dyDescent="0.25">
      <c r="Q1940" s="156"/>
    </row>
    <row r="1941" spans="17:17" x14ac:dyDescent="0.25">
      <c r="Q1941" s="156"/>
    </row>
    <row r="1942" spans="17:17" x14ac:dyDescent="0.25">
      <c r="Q1942" s="156"/>
    </row>
    <row r="1943" spans="17:17" x14ac:dyDescent="0.25">
      <c r="Q1943" s="156"/>
    </row>
    <row r="1944" spans="17:17" x14ac:dyDescent="0.25">
      <c r="Q1944" s="156"/>
    </row>
    <row r="1945" spans="17:17" x14ac:dyDescent="0.25">
      <c r="Q1945" s="156"/>
    </row>
    <row r="1946" spans="17:17" x14ac:dyDescent="0.25">
      <c r="Q1946" s="156"/>
    </row>
    <row r="1947" spans="17:17" x14ac:dyDescent="0.25">
      <c r="Q1947" s="156"/>
    </row>
    <row r="1948" spans="17:17" x14ac:dyDescent="0.25">
      <c r="Q1948" s="156"/>
    </row>
    <row r="1949" spans="17:17" x14ac:dyDescent="0.25">
      <c r="Q1949" s="156"/>
    </row>
    <row r="1950" spans="17:17" x14ac:dyDescent="0.25">
      <c r="Q1950" s="156"/>
    </row>
    <row r="1951" spans="17:17" x14ac:dyDescent="0.25">
      <c r="Q1951" s="156"/>
    </row>
    <row r="1952" spans="17:17" x14ac:dyDescent="0.25">
      <c r="Q1952" s="156"/>
    </row>
    <row r="1953" spans="17:17" x14ac:dyDescent="0.25">
      <c r="Q1953" s="156"/>
    </row>
    <row r="1954" spans="17:17" x14ac:dyDescent="0.25">
      <c r="Q1954" s="156"/>
    </row>
    <row r="1955" spans="17:17" x14ac:dyDescent="0.25">
      <c r="Q1955" s="156"/>
    </row>
    <row r="1956" spans="17:17" x14ac:dyDescent="0.25">
      <c r="Q1956" s="156"/>
    </row>
    <row r="1957" spans="17:17" x14ac:dyDescent="0.25">
      <c r="Q1957" s="156"/>
    </row>
    <row r="1958" spans="17:17" x14ac:dyDescent="0.25">
      <c r="Q1958" s="156"/>
    </row>
    <row r="1959" spans="17:17" x14ac:dyDescent="0.25">
      <c r="Q1959" s="156"/>
    </row>
    <row r="1960" spans="17:17" x14ac:dyDescent="0.25">
      <c r="Q1960" s="156"/>
    </row>
    <row r="1961" spans="17:17" x14ac:dyDescent="0.25">
      <c r="Q1961" s="156"/>
    </row>
    <row r="1962" spans="17:17" x14ac:dyDescent="0.25">
      <c r="Q1962" s="156"/>
    </row>
    <row r="1963" spans="17:17" x14ac:dyDescent="0.25">
      <c r="Q1963" s="156"/>
    </row>
    <row r="1964" spans="17:17" x14ac:dyDescent="0.25">
      <c r="Q1964" s="156"/>
    </row>
    <row r="1965" spans="17:17" x14ac:dyDescent="0.25">
      <c r="Q1965" s="156"/>
    </row>
    <row r="1966" spans="17:17" x14ac:dyDescent="0.25">
      <c r="Q1966" s="156"/>
    </row>
    <row r="1967" spans="17:17" x14ac:dyDescent="0.25">
      <c r="Q1967" s="156"/>
    </row>
    <row r="1968" spans="17:17" x14ac:dyDescent="0.25">
      <c r="Q1968" s="156"/>
    </row>
    <row r="1969" spans="17:17" x14ac:dyDescent="0.25">
      <c r="Q1969" s="156"/>
    </row>
    <row r="1970" spans="17:17" x14ac:dyDescent="0.25">
      <c r="Q1970" s="156"/>
    </row>
    <row r="1971" spans="17:17" x14ac:dyDescent="0.25">
      <c r="Q1971" s="156"/>
    </row>
    <row r="1972" spans="17:17" x14ac:dyDescent="0.25">
      <c r="Q1972" s="156"/>
    </row>
    <row r="1973" spans="17:17" x14ac:dyDescent="0.25">
      <c r="Q1973" s="156"/>
    </row>
    <row r="1974" spans="17:17" x14ac:dyDescent="0.25">
      <c r="Q1974" s="156"/>
    </row>
    <row r="1975" spans="17:17" x14ac:dyDescent="0.25">
      <c r="Q1975" s="156"/>
    </row>
    <row r="1976" spans="17:17" x14ac:dyDescent="0.25">
      <c r="Q1976" s="156"/>
    </row>
    <row r="1977" spans="17:17" x14ac:dyDescent="0.25">
      <c r="Q1977" s="156"/>
    </row>
    <row r="1978" spans="17:17" x14ac:dyDescent="0.25">
      <c r="Q1978" s="156"/>
    </row>
    <row r="1979" spans="17:17" x14ac:dyDescent="0.25">
      <c r="Q1979" s="156"/>
    </row>
    <row r="1980" spans="17:17" x14ac:dyDescent="0.25">
      <c r="Q1980" s="156"/>
    </row>
    <row r="1981" spans="17:17" x14ac:dyDescent="0.25">
      <c r="Q1981" s="156"/>
    </row>
    <row r="1982" spans="17:17" x14ac:dyDescent="0.25">
      <c r="Q1982" s="156"/>
    </row>
    <row r="1983" spans="17:17" x14ac:dyDescent="0.25">
      <c r="Q1983" s="156"/>
    </row>
    <row r="1984" spans="17:17" x14ac:dyDescent="0.25">
      <c r="Q1984" s="156"/>
    </row>
    <row r="1985" spans="17:17" x14ac:dyDescent="0.25">
      <c r="Q1985" s="156"/>
    </row>
    <row r="1986" spans="17:17" x14ac:dyDescent="0.25">
      <c r="Q1986" s="156"/>
    </row>
    <row r="1987" spans="17:17" x14ac:dyDescent="0.25">
      <c r="Q1987" s="156"/>
    </row>
    <row r="1988" spans="17:17" x14ac:dyDescent="0.25">
      <c r="Q1988" s="156"/>
    </row>
    <row r="1989" spans="17:17" x14ac:dyDescent="0.25">
      <c r="Q1989" s="156"/>
    </row>
    <row r="1990" spans="17:17" x14ac:dyDescent="0.25">
      <c r="Q1990" s="156"/>
    </row>
    <row r="1991" spans="17:17" x14ac:dyDescent="0.25">
      <c r="Q1991" s="156"/>
    </row>
    <row r="1992" spans="17:17" x14ac:dyDescent="0.25">
      <c r="Q1992" s="156"/>
    </row>
    <row r="1993" spans="17:17" x14ac:dyDescent="0.25">
      <c r="Q1993" s="156"/>
    </row>
    <row r="1994" spans="17:17" x14ac:dyDescent="0.25">
      <c r="Q1994" s="156"/>
    </row>
    <row r="1995" spans="17:17" x14ac:dyDescent="0.25">
      <c r="Q1995" s="156"/>
    </row>
    <row r="1996" spans="17:17" x14ac:dyDescent="0.25">
      <c r="Q1996" s="156"/>
    </row>
    <row r="1997" spans="17:17" x14ac:dyDescent="0.25">
      <c r="Q1997" s="156"/>
    </row>
    <row r="1998" spans="17:17" x14ac:dyDescent="0.25">
      <c r="Q1998" s="156"/>
    </row>
    <row r="1999" spans="17:17" x14ac:dyDescent="0.25">
      <c r="Q1999" s="156"/>
    </row>
    <row r="2000" spans="17:17" x14ac:dyDescent="0.25">
      <c r="Q2000" s="156"/>
    </row>
    <row r="2001" spans="17:17" x14ac:dyDescent="0.25">
      <c r="Q2001" s="156"/>
    </row>
    <row r="2002" spans="17:17" x14ac:dyDescent="0.25">
      <c r="Q2002" s="156"/>
    </row>
    <row r="2003" spans="17:17" x14ac:dyDescent="0.25">
      <c r="Q2003" s="156"/>
    </row>
    <row r="2004" spans="17:17" x14ac:dyDescent="0.25">
      <c r="Q2004" s="156"/>
    </row>
    <row r="2005" spans="17:17" x14ac:dyDescent="0.25">
      <c r="Q2005" s="156"/>
    </row>
    <row r="2006" spans="17:17" x14ac:dyDescent="0.25">
      <c r="Q2006" s="156"/>
    </row>
    <row r="2007" spans="17:17" x14ac:dyDescent="0.25">
      <c r="Q2007" s="156"/>
    </row>
    <row r="2008" spans="17:17" x14ac:dyDescent="0.25">
      <c r="Q2008" s="156"/>
    </row>
    <row r="2009" spans="17:17" x14ac:dyDescent="0.25">
      <c r="Q2009" s="156"/>
    </row>
    <row r="2010" spans="17:17" x14ac:dyDescent="0.25">
      <c r="Q2010" s="156"/>
    </row>
    <row r="2011" spans="17:17" x14ac:dyDescent="0.25">
      <c r="Q2011" s="156"/>
    </row>
    <row r="2012" spans="17:17" x14ac:dyDescent="0.25">
      <c r="Q2012" s="156"/>
    </row>
    <row r="2013" spans="17:17" x14ac:dyDescent="0.25">
      <c r="Q2013" s="156"/>
    </row>
    <row r="2014" spans="17:17" x14ac:dyDescent="0.25">
      <c r="Q2014" s="156"/>
    </row>
    <row r="2015" spans="17:17" x14ac:dyDescent="0.25">
      <c r="Q2015" s="156"/>
    </row>
    <row r="2016" spans="17:17" x14ac:dyDescent="0.25">
      <c r="Q2016" s="156"/>
    </row>
    <row r="2017" spans="17:17" x14ac:dyDescent="0.25">
      <c r="Q2017" s="156"/>
    </row>
    <row r="2018" spans="17:17" x14ac:dyDescent="0.25">
      <c r="Q2018" s="156"/>
    </row>
    <row r="2019" spans="17:17" x14ac:dyDescent="0.25">
      <c r="Q2019" s="156"/>
    </row>
    <row r="2020" spans="17:17" x14ac:dyDescent="0.25">
      <c r="Q2020" s="156"/>
    </row>
    <row r="2021" spans="17:17" x14ac:dyDescent="0.25">
      <c r="Q2021" s="156"/>
    </row>
    <row r="2022" spans="17:17" x14ac:dyDescent="0.25">
      <c r="Q2022" s="156"/>
    </row>
    <row r="2023" spans="17:17" x14ac:dyDescent="0.25">
      <c r="Q2023" s="156"/>
    </row>
    <row r="2024" spans="17:17" x14ac:dyDescent="0.25">
      <c r="Q2024" s="156"/>
    </row>
    <row r="2025" spans="17:17" x14ac:dyDescent="0.25">
      <c r="Q2025" s="156"/>
    </row>
    <row r="2026" spans="17:17" x14ac:dyDescent="0.25">
      <c r="Q2026" s="156"/>
    </row>
    <row r="2027" spans="17:17" x14ac:dyDescent="0.25">
      <c r="Q2027" s="156"/>
    </row>
    <row r="2028" spans="17:17" x14ac:dyDescent="0.25">
      <c r="Q2028" s="156"/>
    </row>
    <row r="2029" spans="17:17" x14ac:dyDescent="0.25">
      <c r="Q2029" s="156"/>
    </row>
    <row r="2030" spans="17:17" x14ac:dyDescent="0.25">
      <c r="Q2030" s="156"/>
    </row>
    <row r="2031" spans="17:17" x14ac:dyDescent="0.25">
      <c r="Q2031" s="156"/>
    </row>
    <row r="2032" spans="17:17" x14ac:dyDescent="0.25">
      <c r="Q2032" s="156"/>
    </row>
    <row r="2033" spans="17:17" x14ac:dyDescent="0.25">
      <c r="Q2033" s="156"/>
    </row>
    <row r="2034" spans="17:17" x14ac:dyDescent="0.25">
      <c r="Q2034" s="156"/>
    </row>
    <row r="2035" spans="17:17" x14ac:dyDescent="0.25">
      <c r="Q2035" s="156"/>
    </row>
    <row r="2036" spans="17:17" x14ac:dyDescent="0.25">
      <c r="Q2036" s="156"/>
    </row>
    <row r="2037" spans="17:17" x14ac:dyDescent="0.25">
      <c r="Q2037" s="156"/>
    </row>
    <row r="2038" spans="17:17" x14ac:dyDescent="0.25">
      <c r="Q2038" s="156"/>
    </row>
    <row r="2039" spans="17:17" x14ac:dyDescent="0.25">
      <c r="Q2039" s="156"/>
    </row>
    <row r="2040" spans="17:17" x14ac:dyDescent="0.25">
      <c r="Q2040" s="156"/>
    </row>
    <row r="2041" spans="17:17" x14ac:dyDescent="0.25">
      <c r="Q2041" s="156"/>
    </row>
    <row r="2042" spans="17:17" x14ac:dyDescent="0.25">
      <c r="Q2042" s="156"/>
    </row>
    <row r="2043" spans="17:17" x14ac:dyDescent="0.25">
      <c r="Q2043" s="156"/>
    </row>
    <row r="2044" spans="17:17" x14ac:dyDescent="0.25">
      <c r="Q2044" s="156"/>
    </row>
    <row r="2045" spans="17:17" x14ac:dyDescent="0.25">
      <c r="Q2045" s="156"/>
    </row>
    <row r="2046" spans="17:17" x14ac:dyDescent="0.25">
      <c r="Q2046" s="156"/>
    </row>
    <row r="2047" spans="17:17" x14ac:dyDescent="0.25">
      <c r="Q2047" s="156"/>
    </row>
    <row r="2048" spans="17:17" x14ac:dyDescent="0.25">
      <c r="Q2048" s="156"/>
    </row>
    <row r="2049" spans="17:17" x14ac:dyDescent="0.25">
      <c r="Q2049" s="156"/>
    </row>
    <row r="2050" spans="17:17" x14ac:dyDescent="0.25">
      <c r="Q2050" s="156"/>
    </row>
    <row r="2051" spans="17:17" x14ac:dyDescent="0.25">
      <c r="Q2051" s="156"/>
    </row>
    <row r="2052" spans="17:17" x14ac:dyDescent="0.25">
      <c r="Q2052" s="156"/>
    </row>
    <row r="2053" spans="17:17" x14ac:dyDescent="0.25">
      <c r="Q2053" s="156"/>
    </row>
    <row r="2054" spans="17:17" x14ac:dyDescent="0.25">
      <c r="Q2054" s="156"/>
    </row>
    <row r="2055" spans="17:17" x14ac:dyDescent="0.25">
      <c r="Q2055" s="156"/>
    </row>
    <row r="2056" spans="17:17" x14ac:dyDescent="0.25">
      <c r="Q2056" s="156"/>
    </row>
    <row r="2057" spans="17:17" x14ac:dyDescent="0.25">
      <c r="Q2057" s="156"/>
    </row>
    <row r="2058" spans="17:17" x14ac:dyDescent="0.25">
      <c r="Q2058" s="156"/>
    </row>
    <row r="2059" spans="17:17" x14ac:dyDescent="0.25">
      <c r="Q2059" s="156"/>
    </row>
    <row r="2060" spans="17:17" x14ac:dyDescent="0.25">
      <c r="Q2060" s="156"/>
    </row>
    <row r="2061" spans="17:17" x14ac:dyDescent="0.25">
      <c r="Q2061" s="156"/>
    </row>
    <row r="2062" spans="17:17" x14ac:dyDescent="0.25">
      <c r="Q2062" s="156"/>
    </row>
    <row r="2063" spans="17:17" x14ac:dyDescent="0.25">
      <c r="Q2063" s="156"/>
    </row>
    <row r="2064" spans="17:17" x14ac:dyDescent="0.25">
      <c r="Q2064" s="156"/>
    </row>
    <row r="2065" spans="17:17" x14ac:dyDescent="0.25">
      <c r="Q2065" s="156"/>
    </row>
    <row r="2066" spans="17:17" x14ac:dyDescent="0.25">
      <c r="Q2066" s="156"/>
    </row>
    <row r="2067" spans="17:17" x14ac:dyDescent="0.25">
      <c r="Q2067" s="156"/>
    </row>
    <row r="2068" spans="17:17" x14ac:dyDescent="0.25">
      <c r="Q2068" s="156"/>
    </row>
    <row r="2069" spans="17:17" x14ac:dyDescent="0.25">
      <c r="Q2069" s="156"/>
    </row>
    <row r="2070" spans="17:17" x14ac:dyDescent="0.25">
      <c r="Q2070" s="156"/>
    </row>
    <row r="2071" spans="17:17" x14ac:dyDescent="0.25">
      <c r="Q2071" s="156"/>
    </row>
    <row r="2072" spans="17:17" x14ac:dyDescent="0.25">
      <c r="Q2072" s="156"/>
    </row>
    <row r="2073" spans="17:17" x14ac:dyDescent="0.25">
      <c r="Q2073" s="156"/>
    </row>
    <row r="2074" spans="17:17" x14ac:dyDescent="0.25">
      <c r="Q2074" s="156"/>
    </row>
    <row r="2075" spans="17:17" x14ac:dyDescent="0.25">
      <c r="Q2075" s="156"/>
    </row>
    <row r="2076" spans="17:17" x14ac:dyDescent="0.25">
      <c r="Q2076" s="156"/>
    </row>
    <row r="2077" spans="17:17" x14ac:dyDescent="0.25">
      <c r="Q2077" s="156"/>
    </row>
    <row r="2078" spans="17:17" x14ac:dyDescent="0.25">
      <c r="Q2078" s="156"/>
    </row>
    <row r="2079" spans="17:17" x14ac:dyDescent="0.25">
      <c r="Q2079" s="156"/>
    </row>
    <row r="2080" spans="17:17" x14ac:dyDescent="0.25">
      <c r="Q2080" s="156"/>
    </row>
    <row r="2081" spans="17:17" x14ac:dyDescent="0.25">
      <c r="Q2081" s="156"/>
    </row>
    <row r="2082" spans="17:17" x14ac:dyDescent="0.25">
      <c r="Q2082" s="156"/>
    </row>
    <row r="2083" spans="17:17" x14ac:dyDescent="0.25">
      <c r="Q2083" s="156"/>
    </row>
    <row r="2084" spans="17:17" x14ac:dyDescent="0.25">
      <c r="Q2084" s="156"/>
    </row>
    <row r="2085" spans="17:17" x14ac:dyDescent="0.25">
      <c r="Q2085" s="156"/>
    </row>
    <row r="2086" spans="17:17" x14ac:dyDescent="0.25">
      <c r="Q2086" s="156"/>
    </row>
    <row r="2087" spans="17:17" x14ac:dyDescent="0.25">
      <c r="Q2087" s="156"/>
    </row>
    <row r="2088" spans="17:17" x14ac:dyDescent="0.25">
      <c r="Q2088" s="156"/>
    </row>
    <row r="2089" spans="17:17" x14ac:dyDescent="0.25">
      <c r="Q2089" s="156"/>
    </row>
    <row r="2090" spans="17:17" x14ac:dyDescent="0.25">
      <c r="Q2090" s="156"/>
    </row>
    <row r="2091" spans="17:17" x14ac:dyDescent="0.25">
      <c r="Q2091" s="156"/>
    </row>
    <row r="2092" spans="17:17" x14ac:dyDescent="0.25">
      <c r="Q2092" s="156"/>
    </row>
    <row r="2093" spans="17:17" x14ac:dyDescent="0.25">
      <c r="Q2093" s="156"/>
    </row>
    <row r="2094" spans="17:17" x14ac:dyDescent="0.25">
      <c r="Q2094" s="156"/>
    </row>
    <row r="2095" spans="17:17" x14ac:dyDescent="0.25">
      <c r="Q2095" s="156"/>
    </row>
    <row r="2096" spans="17:17" x14ac:dyDescent="0.25">
      <c r="Q2096" s="156"/>
    </row>
    <row r="2097" spans="17:17" x14ac:dyDescent="0.25">
      <c r="Q2097" s="156"/>
    </row>
    <row r="2098" spans="17:17" x14ac:dyDescent="0.25">
      <c r="Q2098" s="156"/>
    </row>
    <row r="2099" spans="17:17" x14ac:dyDescent="0.25">
      <c r="Q2099" s="156"/>
    </row>
    <row r="2100" spans="17:17" x14ac:dyDescent="0.25">
      <c r="Q2100" s="156"/>
    </row>
    <row r="2101" spans="17:17" x14ac:dyDescent="0.25">
      <c r="Q2101" s="156"/>
    </row>
    <row r="2102" spans="17:17" x14ac:dyDescent="0.25">
      <c r="Q2102" s="156"/>
    </row>
    <row r="2103" spans="17:17" x14ac:dyDescent="0.25">
      <c r="Q2103" s="156"/>
    </row>
    <row r="2104" spans="17:17" x14ac:dyDescent="0.25">
      <c r="Q2104" s="156"/>
    </row>
    <row r="2105" spans="17:17" x14ac:dyDescent="0.25">
      <c r="Q2105" s="156"/>
    </row>
    <row r="2106" spans="17:17" x14ac:dyDescent="0.25">
      <c r="Q2106" s="156"/>
    </row>
    <row r="2107" spans="17:17" x14ac:dyDescent="0.25">
      <c r="Q2107" s="156"/>
    </row>
    <row r="2108" spans="17:17" x14ac:dyDescent="0.25">
      <c r="Q2108" s="156"/>
    </row>
    <row r="2109" spans="17:17" x14ac:dyDescent="0.25">
      <c r="Q2109" s="156"/>
    </row>
    <row r="2110" spans="17:17" x14ac:dyDescent="0.25">
      <c r="Q2110" s="156"/>
    </row>
    <row r="2111" spans="17:17" x14ac:dyDescent="0.25">
      <c r="Q2111" s="156"/>
    </row>
    <row r="2112" spans="17:17" x14ac:dyDescent="0.25">
      <c r="Q2112" s="156"/>
    </row>
    <row r="2113" spans="17:17" x14ac:dyDescent="0.25">
      <c r="Q2113" s="156"/>
    </row>
    <row r="2114" spans="17:17" x14ac:dyDescent="0.25">
      <c r="Q2114" s="156"/>
    </row>
    <row r="2115" spans="17:17" x14ac:dyDescent="0.25">
      <c r="Q2115" s="156"/>
    </row>
    <row r="2116" spans="17:17" x14ac:dyDescent="0.25">
      <c r="Q2116" s="156"/>
    </row>
    <row r="2117" spans="17:17" x14ac:dyDescent="0.25">
      <c r="Q2117" s="156"/>
    </row>
    <row r="2118" spans="17:17" x14ac:dyDescent="0.25">
      <c r="Q2118" s="156"/>
    </row>
    <row r="2119" spans="17:17" x14ac:dyDescent="0.25">
      <c r="Q2119" s="156"/>
    </row>
    <row r="2120" spans="17:17" x14ac:dyDescent="0.25">
      <c r="Q2120" s="156"/>
    </row>
    <row r="2121" spans="17:17" x14ac:dyDescent="0.25">
      <c r="Q2121" s="156"/>
    </row>
    <row r="2122" spans="17:17" x14ac:dyDescent="0.25">
      <c r="Q2122" s="156"/>
    </row>
    <row r="2123" spans="17:17" x14ac:dyDescent="0.25">
      <c r="Q2123" s="156"/>
    </row>
    <row r="2124" spans="17:17" x14ac:dyDescent="0.25">
      <c r="Q2124" s="156"/>
    </row>
    <row r="2125" spans="17:17" x14ac:dyDescent="0.25">
      <c r="Q2125" s="156"/>
    </row>
    <row r="2126" spans="17:17" x14ac:dyDescent="0.25">
      <c r="Q2126" s="156"/>
    </row>
    <row r="2127" spans="17:17" x14ac:dyDescent="0.25">
      <c r="Q2127" s="156"/>
    </row>
    <row r="2128" spans="17:17" x14ac:dyDescent="0.25">
      <c r="Q2128" s="156"/>
    </row>
    <row r="2129" spans="17:17" x14ac:dyDescent="0.25">
      <c r="Q2129" s="156"/>
    </row>
    <row r="2130" spans="17:17" x14ac:dyDescent="0.25">
      <c r="Q2130" s="156"/>
    </row>
    <row r="2131" spans="17:17" x14ac:dyDescent="0.25">
      <c r="Q2131" s="156"/>
    </row>
    <row r="2132" spans="17:17" x14ac:dyDescent="0.25">
      <c r="Q2132" s="156"/>
    </row>
    <row r="2133" spans="17:17" x14ac:dyDescent="0.25">
      <c r="Q2133" s="156"/>
    </row>
    <row r="2134" spans="17:17" x14ac:dyDescent="0.25">
      <c r="Q2134" s="156"/>
    </row>
    <row r="2135" spans="17:17" x14ac:dyDescent="0.25">
      <c r="Q2135" s="156"/>
    </row>
    <row r="2136" spans="17:17" x14ac:dyDescent="0.25">
      <c r="Q2136" s="156"/>
    </row>
    <row r="2137" spans="17:17" x14ac:dyDescent="0.25">
      <c r="Q2137" s="156"/>
    </row>
    <row r="2138" spans="17:17" x14ac:dyDescent="0.25">
      <c r="Q2138" s="156"/>
    </row>
    <row r="2139" spans="17:17" x14ac:dyDescent="0.25">
      <c r="Q2139" s="156"/>
    </row>
    <row r="2140" spans="17:17" x14ac:dyDescent="0.25">
      <c r="Q2140" s="156"/>
    </row>
    <row r="2141" spans="17:17" x14ac:dyDescent="0.25">
      <c r="Q2141" s="156"/>
    </row>
    <row r="2142" spans="17:17" x14ac:dyDescent="0.25">
      <c r="Q2142" s="156"/>
    </row>
    <row r="2143" spans="17:17" x14ac:dyDescent="0.25">
      <c r="Q2143" s="156"/>
    </row>
    <row r="2144" spans="17:17" x14ac:dyDescent="0.25">
      <c r="Q2144" s="156"/>
    </row>
    <row r="2145" spans="17:17" x14ac:dyDescent="0.25">
      <c r="Q2145" s="156"/>
    </row>
    <row r="2146" spans="17:17" x14ac:dyDescent="0.25">
      <c r="Q2146" s="156"/>
    </row>
    <row r="2147" spans="17:17" x14ac:dyDescent="0.25">
      <c r="Q2147" s="156"/>
    </row>
    <row r="2148" spans="17:17" x14ac:dyDescent="0.25">
      <c r="Q2148" s="156"/>
    </row>
    <row r="2149" spans="17:17" x14ac:dyDescent="0.25">
      <c r="Q2149" s="156"/>
    </row>
    <row r="2150" spans="17:17" x14ac:dyDescent="0.25">
      <c r="Q2150" s="156"/>
    </row>
    <row r="2151" spans="17:17" x14ac:dyDescent="0.25">
      <c r="Q2151" s="156"/>
    </row>
    <row r="2152" spans="17:17" x14ac:dyDescent="0.25">
      <c r="Q2152" s="156"/>
    </row>
    <row r="2153" spans="17:17" x14ac:dyDescent="0.25">
      <c r="Q2153" s="156"/>
    </row>
    <row r="2154" spans="17:17" x14ac:dyDescent="0.25">
      <c r="Q2154" s="156"/>
    </row>
    <row r="2155" spans="17:17" x14ac:dyDescent="0.25">
      <c r="Q2155" s="156"/>
    </row>
    <row r="2156" spans="17:17" x14ac:dyDescent="0.25">
      <c r="Q2156" s="156"/>
    </row>
    <row r="2157" spans="17:17" x14ac:dyDescent="0.25">
      <c r="Q2157" s="156"/>
    </row>
    <row r="2158" spans="17:17" x14ac:dyDescent="0.25">
      <c r="Q2158" s="156"/>
    </row>
    <row r="2159" spans="17:17" x14ac:dyDescent="0.25">
      <c r="Q2159" s="156"/>
    </row>
    <row r="2160" spans="17:17" x14ac:dyDescent="0.25">
      <c r="Q2160" s="156"/>
    </row>
    <row r="2161" spans="17:17" x14ac:dyDescent="0.25">
      <c r="Q2161" s="156"/>
    </row>
    <row r="2162" spans="17:17" x14ac:dyDescent="0.25">
      <c r="Q2162" s="156"/>
    </row>
    <row r="2163" spans="17:17" x14ac:dyDescent="0.25">
      <c r="Q2163" s="156"/>
    </row>
    <row r="2164" spans="17:17" x14ac:dyDescent="0.25">
      <c r="Q2164" s="156"/>
    </row>
    <row r="2165" spans="17:17" x14ac:dyDescent="0.25">
      <c r="Q2165" s="156"/>
    </row>
    <row r="2166" spans="17:17" x14ac:dyDescent="0.25">
      <c r="Q2166" s="156"/>
    </row>
    <row r="2167" spans="17:17" x14ac:dyDescent="0.25">
      <c r="Q2167" s="156"/>
    </row>
    <row r="2168" spans="17:17" x14ac:dyDescent="0.25">
      <c r="Q2168" s="156"/>
    </row>
    <row r="2169" spans="17:17" x14ac:dyDescent="0.25">
      <c r="Q2169" s="156"/>
    </row>
    <row r="2170" spans="17:17" x14ac:dyDescent="0.25">
      <c r="Q2170" s="156"/>
    </row>
    <row r="2171" spans="17:17" x14ac:dyDescent="0.25">
      <c r="Q2171" s="156"/>
    </row>
    <row r="2172" spans="17:17" x14ac:dyDescent="0.25">
      <c r="Q2172" s="156"/>
    </row>
    <row r="2173" spans="17:17" x14ac:dyDescent="0.25">
      <c r="Q2173" s="156"/>
    </row>
    <row r="2174" spans="17:17" x14ac:dyDescent="0.25">
      <c r="Q2174" s="156"/>
    </row>
    <row r="2175" spans="17:17" x14ac:dyDescent="0.25">
      <c r="Q2175" s="156"/>
    </row>
    <row r="2176" spans="17:17" x14ac:dyDescent="0.25">
      <c r="Q2176" s="156"/>
    </row>
    <row r="2177" spans="17:17" x14ac:dyDescent="0.25">
      <c r="Q2177" s="156"/>
    </row>
    <row r="2178" spans="17:17" x14ac:dyDescent="0.25">
      <c r="Q2178" s="156"/>
    </row>
    <row r="2179" spans="17:17" x14ac:dyDescent="0.25">
      <c r="Q2179" s="156"/>
    </row>
    <row r="2180" spans="17:17" x14ac:dyDescent="0.25">
      <c r="Q2180" s="156"/>
    </row>
    <row r="2181" spans="17:17" x14ac:dyDescent="0.25">
      <c r="Q2181" s="156"/>
    </row>
    <row r="2182" spans="17:17" x14ac:dyDescent="0.25">
      <c r="Q2182" s="156"/>
    </row>
    <row r="2183" spans="17:17" x14ac:dyDescent="0.25">
      <c r="Q2183" s="156"/>
    </row>
    <row r="2184" spans="17:17" x14ac:dyDescent="0.25">
      <c r="Q2184" s="156"/>
    </row>
    <row r="2185" spans="17:17" x14ac:dyDescent="0.25">
      <c r="Q2185" s="156"/>
    </row>
    <row r="2186" spans="17:17" x14ac:dyDescent="0.25">
      <c r="Q2186" s="156"/>
    </row>
    <row r="2187" spans="17:17" x14ac:dyDescent="0.25">
      <c r="Q2187" s="156"/>
    </row>
    <row r="2188" spans="17:17" x14ac:dyDescent="0.25">
      <c r="Q2188" s="156"/>
    </row>
    <row r="2189" spans="17:17" x14ac:dyDescent="0.25">
      <c r="Q2189" s="156"/>
    </row>
    <row r="2190" spans="17:17" x14ac:dyDescent="0.25">
      <c r="Q2190" s="156"/>
    </row>
    <row r="2191" spans="17:17" x14ac:dyDescent="0.25">
      <c r="Q2191" s="156"/>
    </row>
    <row r="2192" spans="17:17" x14ac:dyDescent="0.25">
      <c r="Q2192" s="156"/>
    </row>
    <row r="2193" spans="17:17" x14ac:dyDescent="0.25">
      <c r="Q2193" s="156"/>
    </row>
    <row r="2194" spans="17:17" x14ac:dyDescent="0.25">
      <c r="Q2194" s="156"/>
    </row>
    <row r="2195" spans="17:17" x14ac:dyDescent="0.25">
      <c r="Q2195" s="156"/>
    </row>
    <row r="2196" spans="17:17" x14ac:dyDescent="0.25">
      <c r="Q2196" s="156"/>
    </row>
    <row r="2197" spans="17:17" x14ac:dyDescent="0.25">
      <c r="Q2197" s="156"/>
    </row>
    <row r="2198" spans="17:17" x14ac:dyDescent="0.25">
      <c r="Q2198" s="156"/>
    </row>
    <row r="2199" spans="17:17" x14ac:dyDescent="0.25">
      <c r="Q2199" s="156"/>
    </row>
    <row r="2200" spans="17:17" x14ac:dyDescent="0.25">
      <c r="Q2200" s="156"/>
    </row>
    <row r="2201" spans="17:17" x14ac:dyDescent="0.25">
      <c r="Q2201" s="156"/>
    </row>
    <row r="2202" spans="17:17" x14ac:dyDescent="0.25">
      <c r="Q2202" s="156"/>
    </row>
    <row r="2203" spans="17:17" x14ac:dyDescent="0.25">
      <c r="Q2203" s="156"/>
    </row>
    <row r="2204" spans="17:17" x14ac:dyDescent="0.25">
      <c r="Q2204" s="156"/>
    </row>
    <row r="2205" spans="17:17" x14ac:dyDescent="0.25">
      <c r="Q2205" s="156"/>
    </row>
    <row r="2206" spans="17:17" x14ac:dyDescent="0.25">
      <c r="Q2206" s="156"/>
    </row>
    <row r="2207" spans="17:17" x14ac:dyDescent="0.25">
      <c r="Q2207" s="156"/>
    </row>
    <row r="2208" spans="17:17" x14ac:dyDescent="0.25">
      <c r="Q2208" s="156"/>
    </row>
    <row r="2209" spans="17:17" x14ac:dyDescent="0.25">
      <c r="Q2209" s="156"/>
    </row>
    <row r="2210" spans="17:17" x14ac:dyDescent="0.25">
      <c r="Q2210" s="156"/>
    </row>
    <row r="2211" spans="17:17" x14ac:dyDescent="0.25">
      <c r="Q2211" s="156"/>
    </row>
    <row r="2212" spans="17:17" x14ac:dyDescent="0.25">
      <c r="Q2212" s="156"/>
    </row>
    <row r="2213" spans="17:17" x14ac:dyDescent="0.25">
      <c r="Q2213" s="156"/>
    </row>
    <row r="2214" spans="17:17" x14ac:dyDescent="0.25">
      <c r="Q2214" s="156"/>
    </row>
    <row r="2215" spans="17:17" x14ac:dyDescent="0.25">
      <c r="Q2215" s="156"/>
    </row>
    <row r="2216" spans="17:17" x14ac:dyDescent="0.25">
      <c r="Q2216" s="156"/>
    </row>
    <row r="2217" spans="17:17" x14ac:dyDescent="0.25">
      <c r="Q2217" s="156"/>
    </row>
    <row r="2218" spans="17:17" x14ac:dyDescent="0.25">
      <c r="Q2218" s="156"/>
    </row>
    <row r="2219" spans="17:17" x14ac:dyDescent="0.25">
      <c r="Q2219" s="156"/>
    </row>
    <row r="2220" spans="17:17" x14ac:dyDescent="0.25">
      <c r="Q2220" s="156"/>
    </row>
    <row r="2221" spans="17:17" x14ac:dyDescent="0.25">
      <c r="Q2221" s="156"/>
    </row>
    <row r="2222" spans="17:17" x14ac:dyDescent="0.25">
      <c r="Q2222" s="156"/>
    </row>
    <row r="2223" spans="17:17" x14ac:dyDescent="0.25">
      <c r="Q2223" s="156"/>
    </row>
    <row r="2224" spans="17:17" x14ac:dyDescent="0.25">
      <c r="Q2224" s="156"/>
    </row>
    <row r="2225" spans="17:17" x14ac:dyDescent="0.25">
      <c r="Q2225" s="156"/>
    </row>
    <row r="2226" spans="17:17" x14ac:dyDescent="0.25">
      <c r="Q2226" s="156"/>
    </row>
    <row r="2227" spans="17:17" x14ac:dyDescent="0.25">
      <c r="Q2227" s="156"/>
    </row>
    <row r="2228" spans="17:17" x14ac:dyDescent="0.25">
      <c r="Q2228" s="156"/>
    </row>
    <row r="2229" spans="17:17" x14ac:dyDescent="0.25">
      <c r="Q2229" s="156"/>
    </row>
    <row r="2230" spans="17:17" x14ac:dyDescent="0.25">
      <c r="Q2230" s="156"/>
    </row>
    <row r="2231" spans="17:17" x14ac:dyDescent="0.25">
      <c r="Q2231" s="156"/>
    </row>
    <row r="2232" spans="17:17" x14ac:dyDescent="0.25">
      <c r="Q2232" s="156"/>
    </row>
    <row r="2233" spans="17:17" x14ac:dyDescent="0.25">
      <c r="Q2233" s="156"/>
    </row>
    <row r="2234" spans="17:17" x14ac:dyDescent="0.25">
      <c r="Q2234" s="156"/>
    </row>
    <row r="2235" spans="17:17" x14ac:dyDescent="0.25">
      <c r="Q2235" s="156"/>
    </row>
    <row r="2236" spans="17:17" x14ac:dyDescent="0.25">
      <c r="Q2236" s="156"/>
    </row>
    <row r="2237" spans="17:17" x14ac:dyDescent="0.25">
      <c r="Q2237" s="156"/>
    </row>
    <row r="2238" spans="17:17" x14ac:dyDescent="0.25">
      <c r="Q2238" s="156"/>
    </row>
    <row r="2239" spans="17:17" x14ac:dyDescent="0.25">
      <c r="Q2239" s="156"/>
    </row>
    <row r="2240" spans="17:17" x14ac:dyDescent="0.25">
      <c r="Q2240" s="156"/>
    </row>
    <row r="2241" spans="17:17" x14ac:dyDescent="0.25">
      <c r="Q2241" s="156"/>
    </row>
    <row r="2242" spans="17:17" x14ac:dyDescent="0.25">
      <c r="Q2242" s="156"/>
    </row>
    <row r="2243" spans="17:17" x14ac:dyDescent="0.25">
      <c r="Q2243" s="156"/>
    </row>
    <row r="2244" spans="17:17" x14ac:dyDescent="0.25">
      <c r="Q2244" s="156"/>
    </row>
    <row r="2245" spans="17:17" x14ac:dyDescent="0.25">
      <c r="Q2245" s="156"/>
    </row>
    <row r="2246" spans="17:17" x14ac:dyDescent="0.25">
      <c r="Q2246" s="156"/>
    </row>
    <row r="2247" spans="17:17" x14ac:dyDescent="0.25">
      <c r="Q2247" s="156"/>
    </row>
    <row r="2248" spans="17:17" x14ac:dyDescent="0.25">
      <c r="Q2248" s="156"/>
    </row>
    <row r="2249" spans="17:17" x14ac:dyDescent="0.25">
      <c r="Q2249" s="156"/>
    </row>
    <row r="2250" spans="17:17" x14ac:dyDescent="0.25">
      <c r="Q2250" s="156"/>
    </row>
    <row r="2251" spans="17:17" x14ac:dyDescent="0.25">
      <c r="Q2251" s="156"/>
    </row>
    <row r="2252" spans="17:17" x14ac:dyDescent="0.25">
      <c r="Q2252" s="156"/>
    </row>
    <row r="2253" spans="17:17" x14ac:dyDescent="0.25">
      <c r="Q2253" s="156"/>
    </row>
    <row r="2254" spans="17:17" x14ac:dyDescent="0.25">
      <c r="Q2254" s="156"/>
    </row>
    <row r="2255" spans="17:17" x14ac:dyDescent="0.25">
      <c r="Q2255" s="156"/>
    </row>
    <row r="2256" spans="17:17" x14ac:dyDescent="0.25">
      <c r="Q2256" s="156"/>
    </row>
    <row r="2257" spans="17:17" x14ac:dyDescent="0.25">
      <c r="Q2257" s="156"/>
    </row>
    <row r="2258" spans="17:17" x14ac:dyDescent="0.25">
      <c r="Q2258" s="156"/>
    </row>
    <row r="2259" spans="17:17" x14ac:dyDescent="0.25">
      <c r="Q2259" s="156"/>
    </row>
    <row r="2260" spans="17:17" x14ac:dyDescent="0.25">
      <c r="Q2260" s="156"/>
    </row>
    <row r="2261" spans="17:17" x14ac:dyDescent="0.25">
      <c r="Q2261" s="156"/>
    </row>
    <row r="2262" spans="17:17" x14ac:dyDescent="0.25">
      <c r="Q2262" s="156"/>
    </row>
    <row r="2263" spans="17:17" x14ac:dyDescent="0.25">
      <c r="Q2263" s="156"/>
    </row>
    <row r="2264" spans="17:17" x14ac:dyDescent="0.25">
      <c r="Q2264" s="156"/>
    </row>
    <row r="2265" spans="17:17" x14ac:dyDescent="0.25">
      <c r="Q2265" s="156"/>
    </row>
    <row r="2266" spans="17:17" x14ac:dyDescent="0.25">
      <c r="Q2266" s="156"/>
    </row>
    <row r="2267" spans="17:17" x14ac:dyDescent="0.25">
      <c r="Q2267" s="156"/>
    </row>
    <row r="2268" spans="17:17" x14ac:dyDescent="0.25">
      <c r="Q2268" s="156"/>
    </row>
    <row r="2269" spans="17:17" x14ac:dyDescent="0.25">
      <c r="Q2269" s="156"/>
    </row>
    <row r="2270" spans="17:17" x14ac:dyDescent="0.25">
      <c r="Q2270" s="156"/>
    </row>
    <row r="2271" spans="17:17" x14ac:dyDescent="0.25">
      <c r="Q2271" s="156"/>
    </row>
    <row r="2272" spans="17:17" x14ac:dyDescent="0.25">
      <c r="Q2272" s="156"/>
    </row>
    <row r="2273" spans="17:17" x14ac:dyDescent="0.25">
      <c r="Q2273" s="156"/>
    </row>
    <row r="2274" spans="17:17" x14ac:dyDescent="0.25">
      <c r="Q2274" s="156"/>
    </row>
    <row r="2275" spans="17:17" x14ac:dyDescent="0.25">
      <c r="Q2275" s="156"/>
    </row>
    <row r="2276" spans="17:17" x14ac:dyDescent="0.25">
      <c r="Q2276" s="156"/>
    </row>
    <row r="2277" spans="17:17" x14ac:dyDescent="0.25">
      <c r="Q2277" s="156"/>
    </row>
    <row r="2278" spans="17:17" x14ac:dyDescent="0.25">
      <c r="Q2278" s="156"/>
    </row>
    <row r="2279" spans="17:17" x14ac:dyDescent="0.25">
      <c r="Q2279" s="156"/>
    </row>
    <row r="2280" spans="17:17" x14ac:dyDescent="0.25">
      <c r="Q2280" s="156"/>
    </row>
    <row r="2281" spans="17:17" x14ac:dyDescent="0.25">
      <c r="Q2281" s="156"/>
    </row>
    <row r="2282" spans="17:17" x14ac:dyDescent="0.25">
      <c r="Q2282" s="156"/>
    </row>
    <row r="2283" spans="17:17" x14ac:dyDescent="0.25">
      <c r="Q2283" s="156"/>
    </row>
    <row r="2284" spans="17:17" x14ac:dyDescent="0.25">
      <c r="Q2284" s="156"/>
    </row>
    <row r="2285" spans="17:17" x14ac:dyDescent="0.25">
      <c r="Q2285" s="156"/>
    </row>
    <row r="2286" spans="17:17" x14ac:dyDescent="0.25">
      <c r="Q2286" s="156"/>
    </row>
    <row r="2287" spans="17:17" x14ac:dyDescent="0.25">
      <c r="Q2287" s="156"/>
    </row>
    <row r="2288" spans="17:17" x14ac:dyDescent="0.25">
      <c r="Q2288" s="156"/>
    </row>
    <row r="2289" spans="17:17" x14ac:dyDescent="0.25">
      <c r="Q2289" s="156"/>
    </row>
    <row r="2290" spans="17:17" x14ac:dyDescent="0.25">
      <c r="Q2290" s="156"/>
    </row>
    <row r="2291" spans="17:17" x14ac:dyDescent="0.25">
      <c r="Q2291" s="156"/>
    </row>
    <row r="2292" spans="17:17" x14ac:dyDescent="0.25">
      <c r="Q2292" s="156"/>
    </row>
    <row r="2293" spans="17:17" x14ac:dyDescent="0.25">
      <c r="Q2293" s="156"/>
    </row>
    <row r="2294" spans="17:17" x14ac:dyDescent="0.25">
      <c r="Q2294" s="156"/>
    </row>
    <row r="2295" spans="17:17" x14ac:dyDescent="0.25">
      <c r="Q2295" s="156"/>
    </row>
    <row r="2296" spans="17:17" x14ac:dyDescent="0.25">
      <c r="Q2296" s="156"/>
    </row>
    <row r="2297" spans="17:17" x14ac:dyDescent="0.25">
      <c r="Q2297" s="156"/>
    </row>
    <row r="2298" spans="17:17" x14ac:dyDescent="0.25">
      <c r="Q2298" s="156"/>
    </row>
    <row r="2299" spans="17:17" x14ac:dyDescent="0.25">
      <c r="Q2299" s="156"/>
    </row>
    <row r="2300" spans="17:17" x14ac:dyDescent="0.25">
      <c r="Q2300" s="156"/>
    </row>
    <row r="2301" spans="17:17" x14ac:dyDescent="0.25">
      <c r="Q2301" s="156"/>
    </row>
    <row r="2302" spans="17:17" x14ac:dyDescent="0.25">
      <c r="Q2302" s="156"/>
    </row>
    <row r="2303" spans="17:17" x14ac:dyDescent="0.25">
      <c r="Q2303" s="156"/>
    </row>
    <row r="2304" spans="17:17" x14ac:dyDescent="0.25">
      <c r="Q2304" s="156"/>
    </row>
    <row r="2305" spans="17:17" x14ac:dyDescent="0.25">
      <c r="Q2305" s="156"/>
    </row>
    <row r="2306" spans="17:17" x14ac:dyDescent="0.25">
      <c r="Q2306" s="156"/>
    </row>
    <row r="2307" spans="17:17" x14ac:dyDescent="0.25">
      <c r="Q2307" s="156"/>
    </row>
    <row r="2308" spans="17:17" x14ac:dyDescent="0.25">
      <c r="Q2308" s="156"/>
    </row>
    <row r="2309" spans="17:17" x14ac:dyDescent="0.25">
      <c r="Q2309" s="156"/>
    </row>
    <row r="2310" spans="17:17" x14ac:dyDescent="0.25">
      <c r="Q2310" s="156"/>
    </row>
    <row r="2311" spans="17:17" x14ac:dyDescent="0.25">
      <c r="Q2311" s="156"/>
    </row>
    <row r="2312" spans="17:17" x14ac:dyDescent="0.25">
      <c r="Q2312" s="156"/>
    </row>
    <row r="2313" spans="17:17" x14ac:dyDescent="0.25">
      <c r="Q2313" s="156"/>
    </row>
    <row r="2314" spans="17:17" x14ac:dyDescent="0.25">
      <c r="Q2314" s="156"/>
    </row>
    <row r="2315" spans="17:17" x14ac:dyDescent="0.25">
      <c r="Q2315" s="156"/>
    </row>
    <row r="2316" spans="17:17" x14ac:dyDescent="0.25">
      <c r="Q2316" s="156"/>
    </row>
    <row r="2317" spans="17:17" x14ac:dyDescent="0.25">
      <c r="Q2317" s="156"/>
    </row>
    <row r="2318" spans="17:17" x14ac:dyDescent="0.25">
      <c r="Q2318" s="156"/>
    </row>
    <row r="2319" spans="17:17" x14ac:dyDescent="0.25">
      <c r="Q2319" s="156"/>
    </row>
    <row r="2320" spans="17:17" x14ac:dyDescent="0.25">
      <c r="Q2320" s="156"/>
    </row>
    <row r="2321" spans="17:17" x14ac:dyDescent="0.25">
      <c r="Q2321" s="156"/>
    </row>
    <row r="2322" spans="17:17" x14ac:dyDescent="0.25">
      <c r="Q2322" s="156"/>
    </row>
    <row r="2323" spans="17:17" x14ac:dyDescent="0.25">
      <c r="Q2323" s="156"/>
    </row>
    <row r="2324" spans="17:17" x14ac:dyDescent="0.25">
      <c r="Q2324" s="156"/>
    </row>
    <row r="2325" spans="17:17" x14ac:dyDescent="0.25">
      <c r="Q2325" s="156"/>
    </row>
    <row r="2326" spans="17:17" x14ac:dyDescent="0.25">
      <c r="Q2326" s="156"/>
    </row>
    <row r="2327" spans="17:17" x14ac:dyDescent="0.25">
      <c r="Q2327" s="156"/>
    </row>
    <row r="2328" spans="17:17" x14ac:dyDescent="0.25">
      <c r="Q2328" s="156"/>
    </row>
    <row r="2329" spans="17:17" x14ac:dyDescent="0.25">
      <c r="Q2329" s="156"/>
    </row>
    <row r="2330" spans="17:17" x14ac:dyDescent="0.25">
      <c r="Q2330" s="156"/>
    </row>
    <row r="2331" spans="17:17" x14ac:dyDescent="0.25">
      <c r="Q2331" s="156"/>
    </row>
    <row r="2332" spans="17:17" x14ac:dyDescent="0.25">
      <c r="Q2332" s="156"/>
    </row>
    <row r="2333" spans="17:17" x14ac:dyDescent="0.25">
      <c r="Q2333" s="156"/>
    </row>
    <row r="2334" spans="17:17" x14ac:dyDescent="0.25">
      <c r="Q2334" s="156"/>
    </row>
    <row r="2335" spans="17:17" x14ac:dyDescent="0.25">
      <c r="Q2335" s="156"/>
    </row>
    <row r="2336" spans="17:17" x14ac:dyDescent="0.25">
      <c r="Q2336" s="156"/>
    </row>
    <row r="2337" spans="17:17" x14ac:dyDescent="0.25">
      <c r="Q2337" s="156"/>
    </row>
    <row r="2338" spans="17:17" x14ac:dyDescent="0.25">
      <c r="Q2338" s="156"/>
    </row>
    <row r="2339" spans="17:17" x14ac:dyDescent="0.25">
      <c r="Q2339" s="156"/>
    </row>
    <row r="2340" spans="17:17" x14ac:dyDescent="0.25">
      <c r="Q2340" s="156"/>
    </row>
    <row r="2341" spans="17:17" x14ac:dyDescent="0.25">
      <c r="Q2341" s="156"/>
    </row>
    <row r="2342" spans="17:17" x14ac:dyDescent="0.25">
      <c r="Q2342" s="156"/>
    </row>
    <row r="2343" spans="17:17" x14ac:dyDescent="0.25">
      <c r="Q2343" s="156"/>
    </row>
    <row r="2344" spans="17:17" x14ac:dyDescent="0.25">
      <c r="Q2344" s="156"/>
    </row>
    <row r="2345" spans="17:17" x14ac:dyDescent="0.25">
      <c r="Q2345" s="156"/>
    </row>
    <row r="2346" spans="17:17" x14ac:dyDescent="0.25">
      <c r="Q2346" s="156"/>
    </row>
    <row r="2347" spans="17:17" x14ac:dyDescent="0.25">
      <c r="Q2347" s="156"/>
    </row>
    <row r="2348" spans="17:17" x14ac:dyDescent="0.25">
      <c r="Q2348" s="156"/>
    </row>
    <row r="2349" spans="17:17" x14ac:dyDescent="0.25">
      <c r="Q2349" s="156"/>
    </row>
    <row r="2350" spans="17:17" x14ac:dyDescent="0.25">
      <c r="Q2350" s="156"/>
    </row>
    <row r="2351" spans="17:17" x14ac:dyDescent="0.25">
      <c r="Q2351" s="156"/>
    </row>
    <row r="2352" spans="17:17" x14ac:dyDescent="0.25">
      <c r="Q2352" s="156"/>
    </row>
    <row r="2353" spans="17:17" x14ac:dyDescent="0.25">
      <c r="Q2353" s="156"/>
    </row>
    <row r="2354" spans="17:17" x14ac:dyDescent="0.25">
      <c r="Q2354" s="156"/>
    </row>
    <row r="2355" spans="17:17" x14ac:dyDescent="0.25">
      <c r="Q2355" s="156"/>
    </row>
    <row r="2356" spans="17:17" x14ac:dyDescent="0.25">
      <c r="Q2356" s="156"/>
    </row>
    <row r="2357" spans="17:17" x14ac:dyDescent="0.25">
      <c r="Q2357" s="156"/>
    </row>
    <row r="2358" spans="17:17" x14ac:dyDescent="0.25">
      <c r="Q2358" s="156"/>
    </row>
    <row r="2359" spans="17:17" x14ac:dyDescent="0.25">
      <c r="Q2359" s="156"/>
    </row>
    <row r="2360" spans="17:17" x14ac:dyDescent="0.25">
      <c r="Q2360" s="156"/>
    </row>
    <row r="2361" spans="17:17" x14ac:dyDescent="0.25">
      <c r="Q2361" s="156"/>
    </row>
    <row r="2362" spans="17:17" x14ac:dyDescent="0.25">
      <c r="Q2362" s="156"/>
    </row>
    <row r="2363" spans="17:17" x14ac:dyDescent="0.25">
      <c r="Q2363" s="156"/>
    </row>
    <row r="2364" spans="17:17" x14ac:dyDescent="0.25">
      <c r="Q2364" s="156"/>
    </row>
    <row r="2365" spans="17:17" x14ac:dyDescent="0.25">
      <c r="Q2365" s="156"/>
    </row>
    <row r="2366" spans="17:17" x14ac:dyDescent="0.25">
      <c r="Q2366" s="156"/>
    </row>
    <row r="2367" spans="17:17" x14ac:dyDescent="0.25">
      <c r="Q2367" s="156"/>
    </row>
    <row r="2368" spans="17:17" x14ac:dyDescent="0.25">
      <c r="Q2368" s="156"/>
    </row>
    <row r="2369" spans="17:17" x14ac:dyDescent="0.25">
      <c r="Q2369" s="156"/>
    </row>
    <row r="2370" spans="17:17" x14ac:dyDescent="0.25">
      <c r="Q2370" s="156"/>
    </row>
    <row r="2371" spans="17:17" x14ac:dyDescent="0.25">
      <c r="Q2371" s="156"/>
    </row>
    <row r="2372" spans="17:17" x14ac:dyDescent="0.25">
      <c r="Q2372" s="156"/>
    </row>
    <row r="2373" spans="17:17" x14ac:dyDescent="0.25">
      <c r="Q2373" s="156"/>
    </row>
    <row r="2374" spans="17:17" x14ac:dyDescent="0.25">
      <c r="Q2374" s="156"/>
    </row>
    <row r="2375" spans="17:17" x14ac:dyDescent="0.25">
      <c r="Q2375" s="156"/>
    </row>
    <row r="2376" spans="17:17" x14ac:dyDescent="0.25">
      <c r="Q2376" s="156"/>
    </row>
    <row r="2377" spans="17:17" x14ac:dyDescent="0.25">
      <c r="Q2377" s="156"/>
    </row>
    <row r="2378" spans="17:17" x14ac:dyDescent="0.25">
      <c r="Q2378" s="156"/>
    </row>
    <row r="2379" spans="17:17" x14ac:dyDescent="0.25">
      <c r="Q2379" s="156"/>
    </row>
    <row r="2380" spans="17:17" x14ac:dyDescent="0.25">
      <c r="Q2380" s="156"/>
    </row>
    <row r="2381" spans="17:17" x14ac:dyDescent="0.25">
      <c r="Q2381" s="156"/>
    </row>
    <row r="2382" spans="17:17" x14ac:dyDescent="0.25">
      <c r="Q2382" s="156"/>
    </row>
    <row r="2383" spans="17:17" x14ac:dyDescent="0.25">
      <c r="Q2383" s="156"/>
    </row>
    <row r="2384" spans="17:17" x14ac:dyDescent="0.25">
      <c r="Q2384" s="156"/>
    </row>
    <row r="2385" spans="17:17" x14ac:dyDescent="0.25">
      <c r="Q2385" s="156"/>
    </row>
    <row r="2386" spans="17:17" x14ac:dyDescent="0.25">
      <c r="Q2386" s="156"/>
    </row>
    <row r="2387" spans="17:17" x14ac:dyDescent="0.25">
      <c r="Q2387" s="156"/>
    </row>
    <row r="2388" spans="17:17" x14ac:dyDescent="0.25">
      <c r="Q2388" s="156"/>
    </row>
    <row r="2389" spans="17:17" x14ac:dyDescent="0.25">
      <c r="Q2389" s="156"/>
    </row>
    <row r="2390" spans="17:17" x14ac:dyDescent="0.25">
      <c r="Q2390" s="156"/>
    </row>
    <row r="2391" spans="17:17" x14ac:dyDescent="0.25">
      <c r="Q2391" s="156"/>
    </row>
    <row r="2392" spans="17:17" x14ac:dyDescent="0.25">
      <c r="Q2392" s="156"/>
    </row>
    <row r="2393" spans="17:17" x14ac:dyDescent="0.25">
      <c r="Q2393" s="156"/>
    </row>
    <row r="2394" spans="17:17" x14ac:dyDescent="0.25">
      <c r="Q2394" s="156"/>
    </row>
    <row r="2395" spans="17:17" x14ac:dyDescent="0.25">
      <c r="Q2395" s="156"/>
    </row>
    <row r="2396" spans="17:17" x14ac:dyDescent="0.25">
      <c r="Q2396" s="156"/>
    </row>
    <row r="2397" spans="17:17" x14ac:dyDescent="0.25">
      <c r="Q2397" s="156"/>
    </row>
    <row r="2398" spans="17:17" x14ac:dyDescent="0.25">
      <c r="Q2398" s="156"/>
    </row>
    <row r="2399" spans="17:17" x14ac:dyDescent="0.25">
      <c r="Q2399" s="156"/>
    </row>
    <row r="2400" spans="17:17" x14ac:dyDescent="0.25">
      <c r="Q2400" s="156"/>
    </row>
    <row r="2401" spans="17:17" x14ac:dyDescent="0.25">
      <c r="Q2401" s="156"/>
    </row>
    <row r="2402" spans="17:17" x14ac:dyDescent="0.25">
      <c r="Q2402" s="156"/>
    </row>
    <row r="2403" spans="17:17" x14ac:dyDescent="0.25">
      <c r="Q2403" s="156"/>
    </row>
    <row r="2404" spans="17:17" x14ac:dyDescent="0.25">
      <c r="Q2404" s="156"/>
    </row>
    <row r="2405" spans="17:17" x14ac:dyDescent="0.25">
      <c r="Q2405" s="156"/>
    </row>
    <row r="2406" spans="17:17" x14ac:dyDescent="0.25">
      <c r="Q2406" s="156"/>
    </row>
    <row r="2407" spans="17:17" x14ac:dyDescent="0.25">
      <c r="Q2407" s="156"/>
    </row>
    <row r="2408" spans="17:17" x14ac:dyDescent="0.25">
      <c r="Q2408" s="156"/>
    </row>
    <row r="2409" spans="17:17" x14ac:dyDescent="0.25">
      <c r="Q2409" s="156"/>
    </row>
    <row r="2410" spans="17:17" x14ac:dyDescent="0.25">
      <c r="Q2410" s="156"/>
    </row>
    <row r="2411" spans="17:17" x14ac:dyDescent="0.25">
      <c r="Q2411" s="156"/>
    </row>
    <row r="2412" spans="17:17" x14ac:dyDescent="0.25">
      <c r="Q2412" s="156"/>
    </row>
    <row r="2413" spans="17:17" x14ac:dyDescent="0.25">
      <c r="Q2413" s="156"/>
    </row>
    <row r="2414" spans="17:17" x14ac:dyDescent="0.25">
      <c r="Q2414" s="156"/>
    </row>
    <row r="2415" spans="17:17" x14ac:dyDescent="0.25">
      <c r="Q2415" s="156"/>
    </row>
    <row r="2416" spans="17:17" x14ac:dyDescent="0.25">
      <c r="Q2416" s="156"/>
    </row>
    <row r="2417" spans="17:17" x14ac:dyDescent="0.25">
      <c r="Q2417" s="156"/>
    </row>
    <row r="2418" spans="17:17" x14ac:dyDescent="0.25">
      <c r="Q2418" s="156"/>
    </row>
    <row r="2419" spans="17:17" x14ac:dyDescent="0.25">
      <c r="Q2419" s="156"/>
    </row>
    <row r="2420" spans="17:17" x14ac:dyDescent="0.25">
      <c r="Q2420" s="156"/>
    </row>
    <row r="2421" spans="17:17" x14ac:dyDescent="0.25">
      <c r="Q2421" s="156"/>
    </row>
    <row r="2422" spans="17:17" x14ac:dyDescent="0.25">
      <c r="Q2422" s="156"/>
    </row>
    <row r="2423" spans="17:17" x14ac:dyDescent="0.25">
      <c r="Q2423" s="156"/>
    </row>
    <row r="2424" spans="17:17" x14ac:dyDescent="0.25">
      <c r="Q2424" s="156"/>
    </row>
    <row r="2425" spans="17:17" x14ac:dyDescent="0.25">
      <c r="Q2425" s="156"/>
    </row>
    <row r="2426" spans="17:17" x14ac:dyDescent="0.25">
      <c r="Q2426" s="156"/>
    </row>
    <row r="2427" spans="17:17" x14ac:dyDescent="0.25">
      <c r="Q2427" s="156"/>
    </row>
    <row r="2428" spans="17:17" x14ac:dyDescent="0.25">
      <c r="Q2428" s="156"/>
    </row>
    <row r="2429" spans="17:17" x14ac:dyDescent="0.25">
      <c r="Q2429" s="156"/>
    </row>
    <row r="2430" spans="17:17" x14ac:dyDescent="0.25">
      <c r="Q2430" s="156"/>
    </row>
    <row r="2431" spans="17:17" x14ac:dyDescent="0.25">
      <c r="Q2431" s="156"/>
    </row>
    <row r="2432" spans="17:17" x14ac:dyDescent="0.25">
      <c r="Q2432" s="156"/>
    </row>
    <row r="2433" spans="17:17" x14ac:dyDescent="0.25">
      <c r="Q2433" s="156"/>
    </row>
    <row r="2434" spans="17:17" x14ac:dyDescent="0.25">
      <c r="Q2434" s="156"/>
    </row>
    <row r="2435" spans="17:17" x14ac:dyDescent="0.25">
      <c r="Q2435" s="156"/>
    </row>
    <row r="2436" spans="17:17" x14ac:dyDescent="0.25">
      <c r="Q2436" s="156"/>
    </row>
    <row r="2437" spans="17:17" x14ac:dyDescent="0.25">
      <c r="Q2437" s="156"/>
    </row>
    <row r="2438" spans="17:17" x14ac:dyDescent="0.25">
      <c r="Q2438" s="156"/>
    </row>
    <row r="2439" spans="17:17" x14ac:dyDescent="0.25">
      <c r="Q2439" s="156"/>
    </row>
    <row r="2440" spans="17:17" x14ac:dyDescent="0.25">
      <c r="Q2440" s="156"/>
    </row>
    <row r="2441" spans="17:17" x14ac:dyDescent="0.25">
      <c r="Q2441" s="156"/>
    </row>
    <row r="2442" spans="17:17" x14ac:dyDescent="0.25">
      <c r="Q2442" s="156"/>
    </row>
    <row r="2443" spans="17:17" x14ac:dyDescent="0.25">
      <c r="Q2443" s="156"/>
    </row>
    <row r="2444" spans="17:17" x14ac:dyDescent="0.25">
      <c r="Q2444" s="156"/>
    </row>
    <row r="2445" spans="17:17" x14ac:dyDescent="0.25">
      <c r="Q2445" s="156"/>
    </row>
    <row r="2446" spans="17:17" x14ac:dyDescent="0.25">
      <c r="Q2446" s="156"/>
    </row>
    <row r="2447" spans="17:17" x14ac:dyDescent="0.25">
      <c r="Q2447" s="156"/>
    </row>
    <row r="2448" spans="17:17" x14ac:dyDescent="0.25">
      <c r="Q2448" s="156"/>
    </row>
    <row r="2449" spans="17:17" x14ac:dyDescent="0.25">
      <c r="Q2449" s="156"/>
    </row>
    <row r="2450" spans="17:17" x14ac:dyDescent="0.25">
      <c r="Q2450" s="156"/>
    </row>
    <row r="2451" spans="17:17" x14ac:dyDescent="0.25">
      <c r="Q2451" s="156"/>
    </row>
    <row r="2452" spans="17:17" x14ac:dyDescent="0.25">
      <c r="Q2452" s="156"/>
    </row>
    <row r="2453" spans="17:17" x14ac:dyDescent="0.25">
      <c r="Q2453" s="156"/>
    </row>
    <row r="2454" spans="17:17" x14ac:dyDescent="0.25">
      <c r="Q2454" s="156"/>
    </row>
    <row r="2455" spans="17:17" x14ac:dyDescent="0.25">
      <c r="Q2455" s="156"/>
    </row>
    <row r="2456" spans="17:17" x14ac:dyDescent="0.25">
      <c r="Q2456" s="156"/>
    </row>
    <row r="2457" spans="17:17" x14ac:dyDescent="0.25">
      <c r="Q2457" s="156"/>
    </row>
    <row r="2458" spans="17:17" x14ac:dyDescent="0.25">
      <c r="Q2458" s="156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29"/>
  <sheetViews>
    <sheetView workbookViewId="0">
      <selection activeCell="A5" sqref="A5:A229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bestFit="1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177</v>
      </c>
      <c r="B1" s="90" t="s">
        <v>178</v>
      </c>
      <c r="C1" s="57" t="s">
        <v>41</v>
      </c>
      <c r="D1" s="56">
        <f>SUM(D4:D65536)</f>
        <v>10486.560140609998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31">
        <v>37316</v>
      </c>
      <c r="C4" s="86" t="s">
        <v>149</v>
      </c>
      <c r="D4" s="87">
        <v>0</v>
      </c>
    </row>
    <row r="5" spans="1:24" x14ac:dyDescent="0.25">
      <c r="A5">
        <f t="shared" ref="A5:A68" si="0">INDEX(BucketTable,MATCH(B5,SumMonths,0),1)</f>
        <v>2</v>
      </c>
      <c r="B5" s="131">
        <v>37347</v>
      </c>
      <c r="C5" s="86" t="s">
        <v>149</v>
      </c>
      <c r="D5" s="87">
        <v>319.15617909999997</v>
      </c>
    </row>
    <row r="6" spans="1:24" x14ac:dyDescent="0.25">
      <c r="A6">
        <f t="shared" si="0"/>
        <v>3</v>
      </c>
      <c r="B6" s="131">
        <v>37377</v>
      </c>
      <c r="C6" s="86" t="s">
        <v>149</v>
      </c>
      <c r="D6" s="87">
        <v>378.62151205999999</v>
      </c>
    </row>
    <row r="7" spans="1:24" x14ac:dyDescent="0.25">
      <c r="A7">
        <f t="shared" si="0"/>
        <v>4</v>
      </c>
      <c r="B7" s="131">
        <v>37408</v>
      </c>
      <c r="C7" s="86" t="s">
        <v>149</v>
      </c>
      <c r="D7" s="87">
        <v>406.74705691000003</v>
      </c>
    </row>
    <row r="8" spans="1:24" x14ac:dyDescent="0.25">
      <c r="A8">
        <f t="shared" si="0"/>
        <v>5</v>
      </c>
      <c r="B8" s="131">
        <v>37438</v>
      </c>
      <c r="C8" s="86" t="s">
        <v>149</v>
      </c>
      <c r="D8" s="87">
        <v>423.95937402999999</v>
      </c>
    </row>
    <row r="9" spans="1:24" x14ac:dyDescent="0.25">
      <c r="A9">
        <f t="shared" si="0"/>
        <v>6</v>
      </c>
      <c r="B9" s="131">
        <v>37469</v>
      </c>
      <c r="C9" s="86" t="s">
        <v>149</v>
      </c>
      <c r="D9" s="87">
        <v>424.08534481999999</v>
      </c>
    </row>
    <row r="10" spans="1:24" x14ac:dyDescent="0.25">
      <c r="A10">
        <f t="shared" si="0"/>
        <v>7</v>
      </c>
      <c r="B10" s="131">
        <v>37500</v>
      </c>
      <c r="C10" s="86" t="s">
        <v>149</v>
      </c>
      <c r="D10" s="87">
        <v>413.36659765000002</v>
      </c>
    </row>
    <row r="11" spans="1:24" x14ac:dyDescent="0.25">
      <c r="A11">
        <f t="shared" si="0"/>
        <v>8</v>
      </c>
      <c r="B11" s="131">
        <v>37530</v>
      </c>
      <c r="C11" s="86" t="s">
        <v>149</v>
      </c>
      <c r="D11" s="87">
        <v>396.46362797</v>
      </c>
    </row>
    <row r="12" spans="1:24" x14ac:dyDescent="0.25">
      <c r="A12">
        <f t="shared" si="0"/>
        <v>9</v>
      </c>
      <c r="B12" s="131">
        <v>37561</v>
      </c>
      <c r="C12" s="86" t="s">
        <v>149</v>
      </c>
      <c r="D12" s="87">
        <v>387.44914541999998</v>
      </c>
    </row>
    <row r="13" spans="1:24" x14ac:dyDescent="0.25">
      <c r="A13">
        <f t="shared" si="0"/>
        <v>10</v>
      </c>
      <c r="B13" s="131">
        <v>37591</v>
      </c>
      <c r="C13" s="86" t="s">
        <v>149</v>
      </c>
      <c r="D13" s="87">
        <v>396.64385719000001</v>
      </c>
    </row>
    <row r="14" spans="1:24" x14ac:dyDescent="0.25">
      <c r="A14">
        <f t="shared" si="0"/>
        <v>11</v>
      </c>
      <c r="B14" s="131">
        <v>37622</v>
      </c>
      <c r="C14" s="86" t="s">
        <v>149</v>
      </c>
      <c r="D14" s="87">
        <v>280.73530620000003</v>
      </c>
    </row>
    <row r="15" spans="1:24" x14ac:dyDescent="0.25">
      <c r="A15">
        <f t="shared" si="0"/>
        <v>12</v>
      </c>
      <c r="B15" s="131">
        <v>37653</v>
      </c>
      <c r="C15" s="86" t="s">
        <v>149</v>
      </c>
      <c r="D15" s="87">
        <v>260.52256140999998</v>
      </c>
    </row>
    <row r="16" spans="1:24" x14ac:dyDescent="0.25">
      <c r="A16">
        <f t="shared" si="0"/>
        <v>13</v>
      </c>
      <c r="B16" s="131">
        <v>37681</v>
      </c>
      <c r="C16" s="86" t="s">
        <v>149</v>
      </c>
      <c r="D16" s="87">
        <v>203.38138943999999</v>
      </c>
    </row>
    <row r="17" spans="1:4" x14ac:dyDescent="0.25">
      <c r="A17">
        <f t="shared" si="0"/>
        <v>14</v>
      </c>
      <c r="B17" s="131">
        <v>37712</v>
      </c>
      <c r="C17" s="86" t="s">
        <v>149</v>
      </c>
      <c r="D17" s="87">
        <v>179.16889974</v>
      </c>
    </row>
    <row r="18" spans="1:4" x14ac:dyDescent="0.25">
      <c r="A18">
        <f t="shared" si="0"/>
        <v>15</v>
      </c>
      <c r="B18" s="131">
        <v>37742</v>
      </c>
      <c r="C18" s="86" t="s">
        <v>149</v>
      </c>
      <c r="D18" s="87">
        <v>180.66985409</v>
      </c>
    </row>
    <row r="19" spans="1:4" x14ac:dyDescent="0.25">
      <c r="A19">
        <f t="shared" si="0"/>
        <v>16</v>
      </c>
      <c r="B19" s="131">
        <v>37773</v>
      </c>
      <c r="C19" s="86" t="s">
        <v>149</v>
      </c>
      <c r="D19" s="87">
        <v>180.66077264</v>
      </c>
    </row>
    <row r="20" spans="1:4" x14ac:dyDescent="0.25">
      <c r="A20">
        <f t="shared" si="0"/>
        <v>17</v>
      </c>
      <c r="B20" s="131">
        <v>37803</v>
      </c>
      <c r="C20" s="86" t="s">
        <v>149</v>
      </c>
      <c r="D20" s="87">
        <v>179.90542400999999</v>
      </c>
    </row>
    <row r="21" spans="1:4" x14ac:dyDescent="0.25">
      <c r="A21">
        <f t="shared" si="0"/>
        <v>18</v>
      </c>
      <c r="B21" s="131">
        <v>37834</v>
      </c>
      <c r="C21" s="86" t="s">
        <v>149</v>
      </c>
      <c r="D21" s="87">
        <v>179.29680836</v>
      </c>
    </row>
    <row r="22" spans="1:4" x14ac:dyDescent="0.25">
      <c r="A22">
        <f t="shared" si="0"/>
        <v>19</v>
      </c>
      <c r="B22" s="131">
        <v>37865</v>
      </c>
      <c r="C22" s="86" t="s">
        <v>149</v>
      </c>
      <c r="D22" s="87">
        <v>175.2557784</v>
      </c>
    </row>
    <row r="23" spans="1:4" x14ac:dyDescent="0.25">
      <c r="A23">
        <f t="shared" si="0"/>
        <v>20</v>
      </c>
      <c r="B23" s="131">
        <v>37895</v>
      </c>
      <c r="C23" s="86" t="s">
        <v>149</v>
      </c>
      <c r="D23" s="87">
        <v>174.60800139</v>
      </c>
    </row>
    <row r="24" spans="1:4" x14ac:dyDescent="0.25">
      <c r="A24">
        <f t="shared" si="0"/>
        <v>21</v>
      </c>
      <c r="B24" s="131">
        <v>37926</v>
      </c>
      <c r="C24" s="86" t="s">
        <v>149</v>
      </c>
      <c r="D24" s="87">
        <v>170.0228443</v>
      </c>
    </row>
    <row r="25" spans="1:4" x14ac:dyDescent="0.25">
      <c r="A25">
        <f t="shared" si="0"/>
        <v>22</v>
      </c>
      <c r="B25" s="131">
        <v>37956</v>
      </c>
      <c r="C25" s="86" t="s">
        <v>149</v>
      </c>
      <c r="D25" s="87">
        <v>172.85593539000001</v>
      </c>
    </row>
    <row r="26" spans="1:4" x14ac:dyDescent="0.25">
      <c r="A26">
        <f t="shared" si="0"/>
        <v>23</v>
      </c>
      <c r="B26" s="131">
        <v>37987</v>
      </c>
      <c r="C26" s="86" t="s">
        <v>149</v>
      </c>
      <c r="D26" s="87">
        <v>221.81976452000001</v>
      </c>
    </row>
    <row r="27" spans="1:4" x14ac:dyDescent="0.25">
      <c r="A27">
        <f t="shared" si="0"/>
        <v>24</v>
      </c>
      <c r="B27" s="131">
        <v>38018</v>
      </c>
      <c r="C27" s="86" t="s">
        <v>149</v>
      </c>
      <c r="D27" s="87">
        <v>216.12666848999999</v>
      </c>
    </row>
    <row r="28" spans="1:4" x14ac:dyDescent="0.25">
      <c r="A28">
        <f t="shared" si="0"/>
        <v>25</v>
      </c>
      <c r="B28" s="131">
        <v>38047</v>
      </c>
      <c r="C28" s="86" t="s">
        <v>149</v>
      </c>
      <c r="D28" s="87">
        <v>219.80136503</v>
      </c>
    </row>
    <row r="29" spans="1:4" x14ac:dyDescent="0.25">
      <c r="A29">
        <f t="shared" si="0"/>
        <v>26</v>
      </c>
      <c r="B29" s="131">
        <v>38078</v>
      </c>
      <c r="C29" s="86" t="s">
        <v>149</v>
      </c>
      <c r="D29" s="87">
        <v>205.98525344999999</v>
      </c>
    </row>
    <row r="30" spans="1:4" x14ac:dyDescent="0.25">
      <c r="A30">
        <f t="shared" si="0"/>
        <v>27</v>
      </c>
      <c r="B30" s="131">
        <v>38108</v>
      </c>
      <c r="C30" s="86" t="s">
        <v>149</v>
      </c>
      <c r="D30" s="87">
        <v>207.26725167999999</v>
      </c>
    </row>
    <row r="31" spans="1:4" x14ac:dyDescent="0.25">
      <c r="A31">
        <f t="shared" si="0"/>
        <v>28</v>
      </c>
      <c r="B31" s="131">
        <v>38139</v>
      </c>
      <c r="C31" s="86" t="s">
        <v>149</v>
      </c>
      <c r="D31" s="87">
        <v>204.01855653000001</v>
      </c>
    </row>
    <row r="32" spans="1:4" x14ac:dyDescent="0.25">
      <c r="A32">
        <f t="shared" si="0"/>
        <v>29</v>
      </c>
      <c r="B32" s="131">
        <v>38169</v>
      </c>
      <c r="C32" s="86" t="s">
        <v>149</v>
      </c>
      <c r="D32" s="87">
        <v>205.19008477</v>
      </c>
    </row>
    <row r="33" spans="1:4" x14ac:dyDescent="0.25">
      <c r="A33">
        <f t="shared" si="0"/>
        <v>30</v>
      </c>
      <c r="B33" s="131">
        <v>38200</v>
      </c>
      <c r="C33" s="86" t="s">
        <v>149</v>
      </c>
      <c r="D33" s="87">
        <v>204.19103077</v>
      </c>
    </row>
    <row r="34" spans="1:4" x14ac:dyDescent="0.25">
      <c r="A34">
        <f t="shared" si="0"/>
        <v>31</v>
      </c>
      <c r="B34" s="131">
        <v>38231</v>
      </c>
      <c r="C34" s="86" t="s">
        <v>149</v>
      </c>
      <c r="D34" s="87">
        <v>200.81937239000001</v>
      </c>
    </row>
    <row r="35" spans="1:4" x14ac:dyDescent="0.25">
      <c r="A35">
        <f t="shared" si="0"/>
        <v>32</v>
      </c>
      <c r="B35" s="131">
        <v>38261</v>
      </c>
      <c r="C35" s="86" t="s">
        <v>149</v>
      </c>
      <c r="D35" s="87">
        <v>199.87010117</v>
      </c>
    </row>
    <row r="36" spans="1:4" x14ac:dyDescent="0.25">
      <c r="A36">
        <f t="shared" si="0"/>
        <v>33</v>
      </c>
      <c r="B36" s="131">
        <v>38292</v>
      </c>
      <c r="C36" s="86" t="s">
        <v>149</v>
      </c>
      <c r="D36" s="87">
        <v>197.57854706000001</v>
      </c>
    </row>
    <row r="37" spans="1:4" x14ac:dyDescent="0.25">
      <c r="A37">
        <f t="shared" si="0"/>
        <v>34</v>
      </c>
      <c r="B37" s="131">
        <v>38322</v>
      </c>
      <c r="C37" s="86" t="s">
        <v>149</v>
      </c>
      <c r="D37" s="87">
        <v>199.13488294999999</v>
      </c>
    </row>
    <row r="38" spans="1:4" x14ac:dyDescent="0.25">
      <c r="A38">
        <f t="shared" si="0"/>
        <v>14</v>
      </c>
      <c r="B38" s="131">
        <v>38353</v>
      </c>
      <c r="C38" s="86" t="s">
        <v>149</v>
      </c>
      <c r="D38" s="87">
        <v>95.603982060000007</v>
      </c>
    </row>
    <row r="39" spans="1:4" x14ac:dyDescent="0.25">
      <c r="A39">
        <f t="shared" si="0"/>
        <v>14</v>
      </c>
      <c r="B39" s="131">
        <v>38384</v>
      </c>
      <c r="C39" s="86" t="s">
        <v>149</v>
      </c>
      <c r="D39" s="87">
        <v>85.906660259999995</v>
      </c>
    </row>
    <row r="40" spans="1:4" x14ac:dyDescent="0.25">
      <c r="A40">
        <f t="shared" si="0"/>
        <v>14</v>
      </c>
      <c r="B40" s="131">
        <v>38412</v>
      </c>
      <c r="C40" s="86" t="s">
        <v>149</v>
      </c>
      <c r="D40" s="87">
        <v>94.661755350000007</v>
      </c>
    </row>
    <row r="41" spans="1:4" x14ac:dyDescent="0.25">
      <c r="A41">
        <f t="shared" si="0"/>
        <v>14</v>
      </c>
      <c r="B41" s="131">
        <v>38443</v>
      </c>
      <c r="C41" s="86" t="s">
        <v>149</v>
      </c>
      <c r="D41" s="87">
        <v>91.131322569999995</v>
      </c>
    </row>
    <row r="42" spans="1:4" x14ac:dyDescent="0.25">
      <c r="A42">
        <f t="shared" si="0"/>
        <v>14</v>
      </c>
      <c r="B42" s="131">
        <v>38473</v>
      </c>
      <c r="C42" s="86" t="s">
        <v>149</v>
      </c>
      <c r="D42" s="87">
        <v>93.696383920000002</v>
      </c>
    </row>
    <row r="43" spans="1:4" x14ac:dyDescent="0.25">
      <c r="A43">
        <f t="shared" si="0"/>
        <v>14</v>
      </c>
      <c r="B43" s="131">
        <v>38504</v>
      </c>
      <c r="C43" s="86" t="s">
        <v>149</v>
      </c>
      <c r="D43" s="87">
        <v>90.197963720000004</v>
      </c>
    </row>
    <row r="44" spans="1:4" x14ac:dyDescent="0.25">
      <c r="A44">
        <f t="shared" si="0"/>
        <v>14</v>
      </c>
      <c r="B44" s="131">
        <v>38534</v>
      </c>
      <c r="C44" s="86" t="s">
        <v>149</v>
      </c>
      <c r="D44" s="87">
        <v>92.730510960000004</v>
      </c>
    </row>
    <row r="45" spans="1:4" x14ac:dyDescent="0.25">
      <c r="A45">
        <f t="shared" si="0"/>
        <v>14</v>
      </c>
      <c r="B45" s="131">
        <v>38565</v>
      </c>
      <c r="C45" s="86" t="s">
        <v>149</v>
      </c>
      <c r="D45" s="87">
        <v>92.242649369999995</v>
      </c>
    </row>
    <row r="46" spans="1:4" x14ac:dyDescent="0.25">
      <c r="A46">
        <f t="shared" si="0"/>
        <v>14</v>
      </c>
      <c r="B46" s="131">
        <v>38596</v>
      </c>
      <c r="C46" s="86" t="s">
        <v>149</v>
      </c>
      <c r="D46" s="87">
        <v>88.792225389999999</v>
      </c>
    </row>
    <row r="47" spans="1:4" x14ac:dyDescent="0.25">
      <c r="A47">
        <f t="shared" si="0"/>
        <v>14</v>
      </c>
      <c r="B47" s="131">
        <v>38626</v>
      </c>
      <c r="C47" s="86" t="s">
        <v>149</v>
      </c>
      <c r="D47" s="87">
        <v>91.277774989999998</v>
      </c>
    </row>
    <row r="48" spans="1:4" x14ac:dyDescent="0.25">
      <c r="A48">
        <f t="shared" si="0"/>
        <v>14</v>
      </c>
      <c r="B48" s="131">
        <v>38657</v>
      </c>
      <c r="C48" s="86" t="s">
        <v>149</v>
      </c>
      <c r="D48" s="87">
        <v>87.863825950000006</v>
      </c>
    </row>
    <row r="49" spans="1:4" x14ac:dyDescent="0.25">
      <c r="A49">
        <f t="shared" si="0"/>
        <v>14</v>
      </c>
      <c r="B49" s="131">
        <v>38687</v>
      </c>
      <c r="C49" s="86" t="s">
        <v>149</v>
      </c>
      <c r="D49" s="87">
        <v>90.321000249999997</v>
      </c>
    </row>
    <row r="50" spans="1:4" x14ac:dyDescent="0.25">
      <c r="A50">
        <f t="shared" si="0"/>
        <v>14</v>
      </c>
      <c r="B50" s="131">
        <v>38718</v>
      </c>
      <c r="C50" s="86" t="s">
        <v>149</v>
      </c>
      <c r="D50" s="87">
        <v>89.659193860000002</v>
      </c>
    </row>
    <row r="51" spans="1:4" x14ac:dyDescent="0.25">
      <c r="A51">
        <f t="shared" si="0"/>
        <v>14</v>
      </c>
      <c r="B51" s="131">
        <v>38749</v>
      </c>
      <c r="C51" s="86" t="s">
        <v>149</v>
      </c>
      <c r="D51" s="87">
        <v>80.544182800000002</v>
      </c>
    </row>
    <row r="52" spans="1:4" x14ac:dyDescent="0.25">
      <c r="A52">
        <f t="shared" si="0"/>
        <v>14</v>
      </c>
      <c r="B52" s="131">
        <v>38777</v>
      </c>
      <c r="C52" s="86" t="s">
        <v>149</v>
      </c>
      <c r="D52" s="87">
        <v>88.734005969999998</v>
      </c>
    </row>
    <row r="53" spans="1:4" x14ac:dyDescent="0.25">
      <c r="A53">
        <f t="shared" si="0"/>
        <v>14</v>
      </c>
      <c r="B53" s="131">
        <v>38808</v>
      </c>
      <c r="C53" s="86" t="s">
        <v>149</v>
      </c>
      <c r="D53" s="87">
        <v>85.413260750000006</v>
      </c>
    </row>
    <row r="54" spans="1:4" x14ac:dyDescent="0.25">
      <c r="A54">
        <f t="shared" si="0"/>
        <v>14</v>
      </c>
      <c r="B54" s="131">
        <v>38838</v>
      </c>
      <c r="C54" s="86" t="s">
        <v>149</v>
      </c>
      <c r="D54" s="87">
        <v>87.827800030000006</v>
      </c>
    </row>
    <row r="55" spans="1:4" x14ac:dyDescent="0.25">
      <c r="A55">
        <f t="shared" si="0"/>
        <v>14</v>
      </c>
      <c r="B55" s="131">
        <v>38869</v>
      </c>
      <c r="C55" s="86" t="s">
        <v>149</v>
      </c>
      <c r="D55" s="87">
        <v>84.561708069999995</v>
      </c>
    </row>
    <row r="56" spans="1:4" x14ac:dyDescent="0.25">
      <c r="A56">
        <f t="shared" si="0"/>
        <v>14</v>
      </c>
      <c r="B56" s="131">
        <v>38899</v>
      </c>
      <c r="C56" s="86" t="s">
        <v>149</v>
      </c>
      <c r="D56" s="87">
        <v>86.9471542</v>
      </c>
    </row>
    <row r="57" spans="1:4" x14ac:dyDescent="0.25">
      <c r="A57">
        <f t="shared" si="0"/>
        <v>14</v>
      </c>
      <c r="B57" s="131">
        <v>38930</v>
      </c>
      <c r="C57" s="86" t="s">
        <v>149</v>
      </c>
      <c r="D57" s="87">
        <v>86.499110950000002</v>
      </c>
    </row>
    <row r="58" spans="1:4" x14ac:dyDescent="0.25">
      <c r="A58">
        <f t="shared" si="0"/>
        <v>14</v>
      </c>
      <c r="B58" s="131">
        <v>38961</v>
      </c>
      <c r="C58" s="86" t="s">
        <v>149</v>
      </c>
      <c r="D58" s="87">
        <v>83.274936789999998</v>
      </c>
    </row>
    <row r="59" spans="1:4" x14ac:dyDescent="0.25">
      <c r="A59">
        <f t="shared" si="0"/>
        <v>14</v>
      </c>
      <c r="B59" s="131">
        <v>38991</v>
      </c>
      <c r="C59" s="86" t="s">
        <v>149</v>
      </c>
      <c r="D59" s="87">
        <v>85.616629750000001</v>
      </c>
    </row>
    <row r="60" spans="1:4" x14ac:dyDescent="0.25">
      <c r="A60">
        <f t="shared" si="0"/>
        <v>14</v>
      </c>
      <c r="B60" s="131">
        <v>39022</v>
      </c>
      <c r="C60" s="86" t="s">
        <v>149</v>
      </c>
      <c r="D60" s="87">
        <v>82.42043391</v>
      </c>
    </row>
    <row r="61" spans="1:4" x14ac:dyDescent="0.25">
      <c r="A61">
        <f t="shared" si="0"/>
        <v>14</v>
      </c>
      <c r="B61" s="131">
        <v>39052</v>
      </c>
      <c r="C61" s="86" t="s">
        <v>149</v>
      </c>
      <c r="D61" s="87">
        <v>84.733208619999999</v>
      </c>
    </row>
    <row r="62" spans="1:4" x14ac:dyDescent="0.25">
      <c r="A62">
        <f t="shared" si="0"/>
        <v>14</v>
      </c>
      <c r="B62" s="131">
        <v>39083</v>
      </c>
      <c r="C62" s="86" t="s">
        <v>149</v>
      </c>
      <c r="D62" s="87">
        <v>4.575415E-2</v>
      </c>
    </row>
    <row r="63" spans="1:4" x14ac:dyDescent="0.25">
      <c r="A63">
        <f t="shared" si="0"/>
        <v>14</v>
      </c>
      <c r="B63" s="131">
        <v>39114</v>
      </c>
      <c r="C63" s="86" t="s">
        <v>149</v>
      </c>
      <c r="D63" s="87">
        <v>4.110598E-2</v>
      </c>
    </row>
    <row r="64" spans="1:4" x14ac:dyDescent="0.25">
      <c r="A64">
        <f t="shared" si="0"/>
        <v>14</v>
      </c>
      <c r="B64" s="131">
        <v>39142</v>
      </c>
      <c r="C64" s="86" t="s">
        <v>149</v>
      </c>
      <c r="D64" s="87">
        <v>4.5289780000000002E-2</v>
      </c>
    </row>
    <row r="65" spans="1:4" x14ac:dyDescent="0.25">
      <c r="A65">
        <f t="shared" si="0"/>
        <v>14</v>
      </c>
      <c r="B65" s="131">
        <v>39173</v>
      </c>
      <c r="C65" s="86" t="s">
        <v>149</v>
      </c>
      <c r="D65" s="87">
        <v>4.359354E-2</v>
      </c>
    </row>
    <row r="66" spans="1:4" x14ac:dyDescent="0.25">
      <c r="A66">
        <f t="shared" si="0"/>
        <v>14</v>
      </c>
      <c r="B66" s="131">
        <v>39203</v>
      </c>
      <c r="C66" s="86" t="s">
        <v>149</v>
      </c>
      <c r="D66" s="87">
        <v>4.4812829999999998E-2</v>
      </c>
    </row>
    <row r="67" spans="1:4" x14ac:dyDescent="0.25">
      <c r="A67">
        <f t="shared" si="0"/>
        <v>14</v>
      </c>
      <c r="B67" s="131">
        <v>39234</v>
      </c>
      <c r="C67" s="86" t="s">
        <v>149</v>
      </c>
      <c r="D67" s="87">
        <v>4.3133449999999997E-2</v>
      </c>
    </row>
    <row r="68" spans="1:4" x14ac:dyDescent="0.25">
      <c r="A68">
        <f t="shared" si="0"/>
        <v>14</v>
      </c>
      <c r="B68" s="131">
        <v>39264</v>
      </c>
      <c r="C68" s="86" t="s">
        <v>149</v>
      </c>
      <c r="D68" s="87">
        <v>4.4337479999999999E-2</v>
      </c>
    </row>
    <row r="69" spans="1:4" x14ac:dyDescent="0.25">
      <c r="A69">
        <f t="shared" ref="A69:A132" si="1">INDEX(BucketTable,MATCH(B69,SumMonths,0),1)</f>
        <v>14</v>
      </c>
      <c r="B69" s="131">
        <v>39295</v>
      </c>
      <c r="C69" s="86" t="s">
        <v>149</v>
      </c>
      <c r="D69" s="87">
        <v>4.409598E-2</v>
      </c>
    </row>
    <row r="70" spans="1:4" x14ac:dyDescent="0.25">
      <c r="A70">
        <f t="shared" si="1"/>
        <v>14</v>
      </c>
      <c r="B70" s="131">
        <v>39326</v>
      </c>
      <c r="C70" s="86" t="s">
        <v>149</v>
      </c>
      <c r="D70" s="87">
        <v>4.2439879999999999E-2</v>
      </c>
    </row>
    <row r="71" spans="1:4" x14ac:dyDescent="0.25">
      <c r="A71">
        <f t="shared" si="1"/>
        <v>14</v>
      </c>
      <c r="B71" s="131">
        <v>39356</v>
      </c>
      <c r="C71" s="86" t="s">
        <v>149</v>
      </c>
      <c r="D71" s="87">
        <v>4.3620979999999997E-2</v>
      </c>
    </row>
    <row r="72" spans="1:4" x14ac:dyDescent="0.25">
      <c r="A72">
        <f t="shared" si="1"/>
        <v>14</v>
      </c>
      <c r="B72" s="131">
        <v>39387</v>
      </c>
      <c r="C72" s="86" t="s">
        <v>149</v>
      </c>
      <c r="D72" s="87">
        <v>4.1980379999999998E-2</v>
      </c>
    </row>
    <row r="73" spans="1:4" x14ac:dyDescent="0.25">
      <c r="A73">
        <f t="shared" si="1"/>
        <v>14</v>
      </c>
      <c r="B73" s="131">
        <v>39417</v>
      </c>
      <c r="C73" s="86" t="s">
        <v>149</v>
      </c>
      <c r="D73" s="87">
        <v>4.3146360000000002E-2</v>
      </c>
    </row>
    <row r="74" spans="1:4" x14ac:dyDescent="0.25">
      <c r="A74">
        <f t="shared" si="1"/>
        <v>14</v>
      </c>
      <c r="B74" s="131">
        <v>39448</v>
      </c>
      <c r="C74" s="86" t="s">
        <v>149</v>
      </c>
      <c r="D74" s="87">
        <v>0</v>
      </c>
    </row>
    <row r="75" spans="1:4" x14ac:dyDescent="0.25">
      <c r="A75">
        <f t="shared" si="1"/>
        <v>14</v>
      </c>
      <c r="B75" s="131">
        <v>39479</v>
      </c>
      <c r="C75" s="86" t="s">
        <v>149</v>
      </c>
      <c r="D75" s="87">
        <v>0</v>
      </c>
    </row>
    <row r="76" spans="1:4" x14ac:dyDescent="0.25">
      <c r="A76">
        <f t="shared" si="1"/>
        <v>14</v>
      </c>
      <c r="B76" s="131">
        <v>39508</v>
      </c>
      <c r="C76" s="86" t="s">
        <v>149</v>
      </c>
      <c r="D76" s="87">
        <v>0</v>
      </c>
    </row>
    <row r="77" spans="1:4" x14ac:dyDescent="0.25">
      <c r="A77">
        <f t="shared" si="1"/>
        <v>14</v>
      </c>
      <c r="B77" s="131">
        <v>39539</v>
      </c>
      <c r="C77" s="86" t="s">
        <v>149</v>
      </c>
      <c r="D77" s="87">
        <v>0</v>
      </c>
    </row>
    <row r="78" spans="1:4" x14ac:dyDescent="0.25">
      <c r="A78">
        <f t="shared" si="1"/>
        <v>14</v>
      </c>
      <c r="B78" s="131">
        <v>39569</v>
      </c>
      <c r="C78" s="86" t="s">
        <v>149</v>
      </c>
      <c r="D78" s="87">
        <v>0</v>
      </c>
    </row>
    <row r="79" spans="1:4" x14ac:dyDescent="0.25">
      <c r="A79">
        <f t="shared" si="1"/>
        <v>14</v>
      </c>
      <c r="B79" s="131">
        <v>39600</v>
      </c>
      <c r="C79" s="86" t="s">
        <v>149</v>
      </c>
      <c r="D79" s="87">
        <v>0</v>
      </c>
    </row>
    <row r="80" spans="1:4" x14ac:dyDescent="0.25">
      <c r="A80">
        <f t="shared" si="1"/>
        <v>14</v>
      </c>
      <c r="B80" s="131">
        <v>39630</v>
      </c>
      <c r="C80" s="86" t="s">
        <v>149</v>
      </c>
      <c r="D80" s="87">
        <v>0</v>
      </c>
    </row>
    <row r="81" spans="1:4" x14ac:dyDescent="0.25">
      <c r="A81">
        <f t="shared" si="1"/>
        <v>14</v>
      </c>
      <c r="B81" s="131">
        <v>39661</v>
      </c>
      <c r="C81" s="86" t="s">
        <v>149</v>
      </c>
      <c r="D81" s="87">
        <v>0</v>
      </c>
    </row>
    <row r="82" spans="1:4" x14ac:dyDescent="0.25">
      <c r="A82">
        <f t="shared" si="1"/>
        <v>14</v>
      </c>
      <c r="B82" s="131">
        <v>39692</v>
      </c>
      <c r="C82" s="86" t="s">
        <v>149</v>
      </c>
      <c r="D82" s="87">
        <v>0</v>
      </c>
    </row>
    <row r="83" spans="1:4" x14ac:dyDescent="0.25">
      <c r="A83">
        <f t="shared" si="1"/>
        <v>14</v>
      </c>
      <c r="B83" s="131">
        <v>39722</v>
      </c>
      <c r="C83" s="86" t="s">
        <v>149</v>
      </c>
      <c r="D83" s="87">
        <v>0</v>
      </c>
    </row>
    <row r="84" spans="1:4" x14ac:dyDescent="0.25">
      <c r="A84">
        <f t="shared" si="1"/>
        <v>14</v>
      </c>
      <c r="B84" s="131">
        <v>39753</v>
      </c>
      <c r="C84" s="86" t="s">
        <v>149</v>
      </c>
      <c r="D84" s="87">
        <v>0</v>
      </c>
    </row>
    <row r="85" spans="1:4" x14ac:dyDescent="0.25">
      <c r="A85">
        <f t="shared" si="1"/>
        <v>14</v>
      </c>
      <c r="B85" s="131">
        <v>39783</v>
      </c>
      <c r="C85" s="86" t="s">
        <v>149</v>
      </c>
      <c r="D85" s="87">
        <v>0</v>
      </c>
    </row>
    <row r="86" spans="1:4" x14ac:dyDescent="0.25">
      <c r="A86">
        <f t="shared" si="1"/>
        <v>14</v>
      </c>
      <c r="B86" s="131">
        <v>39814</v>
      </c>
      <c r="C86" s="86" t="s">
        <v>149</v>
      </c>
      <c r="D86" s="87">
        <v>0</v>
      </c>
    </row>
    <row r="87" spans="1:4" x14ac:dyDescent="0.25">
      <c r="A87">
        <f t="shared" si="1"/>
        <v>14</v>
      </c>
      <c r="B87" s="131">
        <v>39845</v>
      </c>
      <c r="C87" s="86" t="s">
        <v>149</v>
      </c>
      <c r="D87" s="87">
        <v>0</v>
      </c>
    </row>
    <row r="88" spans="1:4" x14ac:dyDescent="0.25">
      <c r="A88">
        <f t="shared" si="1"/>
        <v>14</v>
      </c>
      <c r="B88" s="131">
        <v>39873</v>
      </c>
      <c r="C88" s="86" t="s">
        <v>149</v>
      </c>
      <c r="D88" s="87">
        <v>0</v>
      </c>
    </row>
    <row r="89" spans="1:4" x14ac:dyDescent="0.25">
      <c r="A89">
        <f t="shared" si="1"/>
        <v>14</v>
      </c>
      <c r="B89" s="131">
        <v>39904</v>
      </c>
      <c r="C89" s="86" t="s">
        <v>149</v>
      </c>
      <c r="D89" s="87">
        <v>0</v>
      </c>
    </row>
    <row r="90" spans="1:4" x14ac:dyDescent="0.25">
      <c r="A90">
        <f t="shared" si="1"/>
        <v>14</v>
      </c>
      <c r="B90" s="131">
        <v>39934</v>
      </c>
      <c r="C90" s="86" t="s">
        <v>149</v>
      </c>
      <c r="D90" s="87">
        <v>0</v>
      </c>
    </row>
    <row r="91" spans="1:4" x14ac:dyDescent="0.25">
      <c r="A91">
        <f t="shared" si="1"/>
        <v>14</v>
      </c>
      <c r="B91" s="131">
        <v>39965</v>
      </c>
      <c r="C91" s="86" t="s">
        <v>149</v>
      </c>
      <c r="D91" s="87">
        <v>0</v>
      </c>
    </row>
    <row r="92" spans="1:4" x14ac:dyDescent="0.25">
      <c r="A92">
        <f t="shared" si="1"/>
        <v>14</v>
      </c>
      <c r="B92" s="131">
        <v>39995</v>
      </c>
      <c r="C92" s="86" t="s">
        <v>149</v>
      </c>
      <c r="D92" s="87">
        <v>0</v>
      </c>
    </row>
    <row r="93" spans="1:4" x14ac:dyDescent="0.25">
      <c r="A93">
        <f t="shared" si="1"/>
        <v>14</v>
      </c>
      <c r="B93" s="131">
        <v>40026</v>
      </c>
      <c r="C93" s="86" t="s">
        <v>149</v>
      </c>
      <c r="D93" s="87">
        <v>0</v>
      </c>
    </row>
    <row r="94" spans="1:4" x14ac:dyDescent="0.25">
      <c r="A94">
        <f t="shared" si="1"/>
        <v>14</v>
      </c>
      <c r="B94" s="131">
        <v>40057</v>
      </c>
      <c r="C94" s="86" t="s">
        <v>149</v>
      </c>
      <c r="D94" s="87">
        <v>0</v>
      </c>
    </row>
    <row r="95" spans="1:4" x14ac:dyDescent="0.25">
      <c r="A95">
        <f t="shared" si="1"/>
        <v>14</v>
      </c>
      <c r="B95" s="131">
        <v>40087</v>
      </c>
      <c r="C95" s="86" t="s">
        <v>149</v>
      </c>
      <c r="D95" s="87">
        <v>0</v>
      </c>
    </row>
    <row r="96" spans="1:4" x14ac:dyDescent="0.25">
      <c r="A96">
        <f t="shared" si="1"/>
        <v>14</v>
      </c>
      <c r="B96" s="131">
        <v>40118</v>
      </c>
      <c r="C96" s="86" t="s">
        <v>149</v>
      </c>
      <c r="D96" s="87">
        <v>0</v>
      </c>
    </row>
    <row r="97" spans="1:4" x14ac:dyDescent="0.25">
      <c r="A97">
        <f t="shared" si="1"/>
        <v>14</v>
      </c>
      <c r="B97" s="131">
        <v>40148</v>
      </c>
      <c r="C97" s="86" t="s">
        <v>149</v>
      </c>
      <c r="D97" s="87">
        <v>0</v>
      </c>
    </row>
    <row r="98" spans="1:4" x14ac:dyDescent="0.25">
      <c r="A98">
        <f t="shared" si="1"/>
        <v>14</v>
      </c>
      <c r="B98" s="131">
        <v>40179</v>
      </c>
      <c r="C98" s="86" t="s">
        <v>149</v>
      </c>
      <c r="D98" s="87">
        <v>0</v>
      </c>
    </row>
    <row r="99" spans="1:4" x14ac:dyDescent="0.25">
      <c r="A99">
        <f t="shared" si="1"/>
        <v>14</v>
      </c>
      <c r="B99" s="131">
        <v>40210</v>
      </c>
      <c r="C99" s="86" t="s">
        <v>149</v>
      </c>
      <c r="D99" s="87">
        <v>0</v>
      </c>
    </row>
    <row r="100" spans="1:4" x14ac:dyDescent="0.25">
      <c r="A100">
        <f t="shared" si="1"/>
        <v>14</v>
      </c>
      <c r="B100" s="131">
        <v>40238</v>
      </c>
      <c r="C100" s="86" t="s">
        <v>149</v>
      </c>
      <c r="D100" s="87">
        <v>0</v>
      </c>
    </row>
    <row r="101" spans="1:4" x14ac:dyDescent="0.25">
      <c r="A101">
        <f t="shared" si="1"/>
        <v>14</v>
      </c>
      <c r="B101" s="131">
        <v>40269</v>
      </c>
      <c r="C101" s="86" t="s">
        <v>149</v>
      </c>
      <c r="D101" s="87">
        <v>0</v>
      </c>
    </row>
    <row r="102" spans="1:4" x14ac:dyDescent="0.25">
      <c r="A102">
        <f t="shared" si="1"/>
        <v>14</v>
      </c>
      <c r="B102" s="131">
        <v>40299</v>
      </c>
      <c r="C102" s="86" t="s">
        <v>149</v>
      </c>
      <c r="D102" s="87">
        <v>0</v>
      </c>
    </row>
    <row r="103" spans="1:4" x14ac:dyDescent="0.25">
      <c r="A103">
        <f t="shared" si="1"/>
        <v>14</v>
      </c>
      <c r="B103" s="131">
        <v>40330</v>
      </c>
      <c r="C103" s="86" t="s">
        <v>149</v>
      </c>
      <c r="D103" s="87">
        <v>0</v>
      </c>
    </row>
    <row r="104" spans="1:4" x14ac:dyDescent="0.25">
      <c r="A104">
        <f t="shared" si="1"/>
        <v>14</v>
      </c>
      <c r="B104" s="131">
        <v>40360</v>
      </c>
      <c r="C104" s="86" t="s">
        <v>149</v>
      </c>
      <c r="D104" s="87">
        <v>0</v>
      </c>
    </row>
    <row r="105" spans="1:4" x14ac:dyDescent="0.25">
      <c r="A105">
        <f t="shared" si="1"/>
        <v>14</v>
      </c>
      <c r="B105" s="131">
        <v>40391</v>
      </c>
      <c r="C105" s="86" t="s">
        <v>149</v>
      </c>
      <c r="D105" s="87">
        <v>0</v>
      </c>
    </row>
    <row r="106" spans="1:4" x14ac:dyDescent="0.25">
      <c r="A106">
        <f t="shared" si="1"/>
        <v>14</v>
      </c>
      <c r="B106" s="131">
        <v>40422</v>
      </c>
      <c r="C106" s="86" t="s">
        <v>149</v>
      </c>
      <c r="D106" s="87">
        <v>0</v>
      </c>
    </row>
    <row r="107" spans="1:4" x14ac:dyDescent="0.25">
      <c r="A107">
        <f t="shared" si="1"/>
        <v>14</v>
      </c>
      <c r="B107" s="131">
        <v>40452</v>
      </c>
      <c r="C107" s="86" t="s">
        <v>149</v>
      </c>
      <c r="D107" s="87">
        <v>0</v>
      </c>
    </row>
    <row r="108" spans="1:4" x14ac:dyDescent="0.25">
      <c r="A108">
        <f t="shared" si="1"/>
        <v>14</v>
      </c>
      <c r="B108" s="131">
        <v>40483</v>
      </c>
      <c r="C108" s="86" t="s">
        <v>149</v>
      </c>
      <c r="D108" s="87">
        <v>0</v>
      </c>
    </row>
    <row r="109" spans="1:4" x14ac:dyDescent="0.25">
      <c r="A109">
        <f t="shared" si="1"/>
        <v>14</v>
      </c>
      <c r="B109" s="131">
        <v>40513</v>
      </c>
      <c r="C109" s="86" t="s">
        <v>149</v>
      </c>
      <c r="D109" s="87">
        <v>0</v>
      </c>
    </row>
    <row r="110" spans="1:4" x14ac:dyDescent="0.25">
      <c r="A110">
        <f t="shared" si="1"/>
        <v>14</v>
      </c>
      <c r="B110" s="131">
        <v>40544</v>
      </c>
      <c r="C110" s="86" t="s">
        <v>149</v>
      </c>
      <c r="D110" s="87">
        <v>0</v>
      </c>
    </row>
    <row r="111" spans="1:4" x14ac:dyDescent="0.25">
      <c r="A111">
        <f t="shared" si="1"/>
        <v>14</v>
      </c>
      <c r="B111" s="131">
        <v>40575</v>
      </c>
      <c r="C111" s="86" t="s">
        <v>149</v>
      </c>
      <c r="D111" s="87">
        <v>0</v>
      </c>
    </row>
    <row r="112" spans="1:4" x14ac:dyDescent="0.25">
      <c r="A112">
        <f t="shared" si="1"/>
        <v>14</v>
      </c>
      <c r="B112" s="131">
        <v>40603</v>
      </c>
      <c r="C112" s="86" t="s">
        <v>149</v>
      </c>
      <c r="D112" s="87">
        <v>0</v>
      </c>
    </row>
    <row r="113" spans="1:4" x14ac:dyDescent="0.25">
      <c r="A113">
        <f t="shared" si="1"/>
        <v>14</v>
      </c>
      <c r="B113" s="131">
        <v>40634</v>
      </c>
      <c r="C113" s="86" t="s">
        <v>149</v>
      </c>
      <c r="D113" s="87">
        <v>0</v>
      </c>
    </row>
    <row r="114" spans="1:4" x14ac:dyDescent="0.25">
      <c r="A114">
        <f t="shared" si="1"/>
        <v>14</v>
      </c>
      <c r="B114" s="131">
        <v>40664</v>
      </c>
      <c r="C114" s="86" t="s">
        <v>149</v>
      </c>
      <c r="D114" s="87">
        <v>0</v>
      </c>
    </row>
    <row r="115" spans="1:4" x14ac:dyDescent="0.25">
      <c r="A115">
        <f t="shared" si="1"/>
        <v>14</v>
      </c>
      <c r="B115" s="131">
        <v>40695</v>
      </c>
      <c r="C115" s="86" t="s">
        <v>149</v>
      </c>
      <c r="D115" s="87">
        <v>0</v>
      </c>
    </row>
    <row r="116" spans="1:4" x14ac:dyDescent="0.25">
      <c r="A116">
        <f t="shared" si="1"/>
        <v>14</v>
      </c>
      <c r="B116" s="131">
        <v>40725</v>
      </c>
      <c r="C116" s="86" t="s">
        <v>149</v>
      </c>
      <c r="D116" s="87">
        <v>0</v>
      </c>
    </row>
    <row r="117" spans="1:4" x14ac:dyDescent="0.25">
      <c r="A117">
        <f t="shared" si="1"/>
        <v>14</v>
      </c>
      <c r="B117" s="131">
        <v>40756</v>
      </c>
      <c r="C117" s="86" t="s">
        <v>149</v>
      </c>
      <c r="D117" s="87">
        <v>0</v>
      </c>
    </row>
    <row r="118" spans="1:4" x14ac:dyDescent="0.25">
      <c r="A118">
        <f t="shared" si="1"/>
        <v>14</v>
      </c>
      <c r="B118" s="131">
        <v>40787</v>
      </c>
      <c r="C118" s="86" t="s">
        <v>149</v>
      </c>
      <c r="D118" s="87">
        <v>0</v>
      </c>
    </row>
    <row r="119" spans="1:4" x14ac:dyDescent="0.25">
      <c r="A119">
        <f t="shared" si="1"/>
        <v>14</v>
      </c>
      <c r="B119" s="131">
        <v>40817</v>
      </c>
      <c r="C119" s="86" t="s">
        <v>149</v>
      </c>
      <c r="D119" s="87">
        <v>0</v>
      </c>
    </row>
    <row r="120" spans="1:4" x14ac:dyDescent="0.25">
      <c r="A120">
        <f t="shared" si="1"/>
        <v>14</v>
      </c>
      <c r="B120" s="131">
        <v>40848</v>
      </c>
      <c r="C120" s="86" t="s">
        <v>149</v>
      </c>
      <c r="D120" s="87">
        <v>0</v>
      </c>
    </row>
    <row r="121" spans="1:4" x14ac:dyDescent="0.25">
      <c r="A121">
        <f t="shared" si="1"/>
        <v>14</v>
      </c>
      <c r="B121" s="131">
        <v>40878</v>
      </c>
      <c r="C121" s="86" t="s">
        <v>149</v>
      </c>
      <c r="D121" s="87">
        <v>0</v>
      </c>
    </row>
    <row r="122" spans="1:4" x14ac:dyDescent="0.25">
      <c r="A122">
        <f t="shared" si="1"/>
        <v>14</v>
      </c>
      <c r="B122" s="131">
        <v>40909</v>
      </c>
      <c r="C122" s="86" t="s">
        <v>149</v>
      </c>
      <c r="D122" s="87">
        <v>0</v>
      </c>
    </row>
    <row r="123" spans="1:4" x14ac:dyDescent="0.25">
      <c r="A123">
        <f t="shared" si="1"/>
        <v>14</v>
      </c>
      <c r="B123" s="131">
        <v>40940</v>
      </c>
      <c r="C123" s="86" t="s">
        <v>149</v>
      </c>
      <c r="D123" s="87">
        <v>0</v>
      </c>
    </row>
    <row r="124" spans="1:4" x14ac:dyDescent="0.25">
      <c r="A124">
        <f t="shared" si="1"/>
        <v>14</v>
      </c>
      <c r="B124" s="131">
        <v>40969</v>
      </c>
      <c r="C124" s="86" t="s">
        <v>149</v>
      </c>
      <c r="D124" s="87">
        <v>0</v>
      </c>
    </row>
    <row r="125" spans="1:4" x14ac:dyDescent="0.25">
      <c r="A125">
        <f t="shared" si="1"/>
        <v>14</v>
      </c>
      <c r="B125" s="131">
        <v>41000</v>
      </c>
      <c r="C125" s="86" t="s">
        <v>149</v>
      </c>
      <c r="D125" s="87">
        <v>0</v>
      </c>
    </row>
    <row r="126" spans="1:4" x14ac:dyDescent="0.25">
      <c r="A126">
        <f t="shared" si="1"/>
        <v>14</v>
      </c>
      <c r="B126" s="131">
        <v>41030</v>
      </c>
      <c r="C126" s="86" t="s">
        <v>149</v>
      </c>
      <c r="D126" s="87">
        <v>0</v>
      </c>
    </row>
    <row r="127" spans="1:4" x14ac:dyDescent="0.25">
      <c r="A127">
        <f t="shared" si="1"/>
        <v>14</v>
      </c>
      <c r="B127" s="131">
        <v>41061</v>
      </c>
      <c r="C127" s="86" t="s">
        <v>149</v>
      </c>
      <c r="D127" s="87">
        <v>0</v>
      </c>
    </row>
    <row r="128" spans="1:4" x14ac:dyDescent="0.25">
      <c r="A128">
        <f t="shared" si="1"/>
        <v>14</v>
      </c>
      <c r="B128" s="131">
        <v>41091</v>
      </c>
      <c r="C128" s="86" t="s">
        <v>149</v>
      </c>
      <c r="D128" s="87">
        <v>0</v>
      </c>
    </row>
    <row r="129" spans="1:4" x14ac:dyDescent="0.25">
      <c r="A129">
        <f t="shared" si="1"/>
        <v>14</v>
      </c>
      <c r="B129" s="131">
        <v>41122</v>
      </c>
      <c r="C129" s="86" t="s">
        <v>149</v>
      </c>
      <c r="D129" s="87">
        <v>0</v>
      </c>
    </row>
    <row r="130" spans="1:4" x14ac:dyDescent="0.25">
      <c r="A130">
        <f t="shared" si="1"/>
        <v>14</v>
      </c>
      <c r="B130" s="131">
        <v>41153</v>
      </c>
      <c r="C130" s="86" t="s">
        <v>149</v>
      </c>
      <c r="D130" s="87">
        <v>0</v>
      </c>
    </row>
    <row r="131" spans="1:4" x14ac:dyDescent="0.25">
      <c r="A131">
        <f t="shared" si="1"/>
        <v>14</v>
      </c>
      <c r="B131" s="131">
        <v>41183</v>
      </c>
      <c r="C131" s="86" t="s">
        <v>149</v>
      </c>
      <c r="D131" s="87">
        <v>0</v>
      </c>
    </row>
    <row r="132" spans="1:4" x14ac:dyDescent="0.25">
      <c r="A132">
        <f t="shared" si="1"/>
        <v>14</v>
      </c>
      <c r="B132" s="131">
        <v>41214</v>
      </c>
      <c r="C132" s="86" t="s">
        <v>149</v>
      </c>
      <c r="D132" s="87">
        <v>0</v>
      </c>
    </row>
    <row r="133" spans="1:4" x14ac:dyDescent="0.25">
      <c r="A133">
        <f t="shared" ref="A133:A196" si="2">INDEX(BucketTable,MATCH(B133,SumMonths,0),1)</f>
        <v>14</v>
      </c>
      <c r="B133" s="131">
        <v>41244</v>
      </c>
      <c r="C133" s="86" t="s">
        <v>149</v>
      </c>
      <c r="D133" s="87">
        <v>0</v>
      </c>
    </row>
    <row r="134" spans="1:4" x14ac:dyDescent="0.25">
      <c r="A134">
        <f t="shared" si="2"/>
        <v>14</v>
      </c>
      <c r="B134" s="131">
        <v>41275</v>
      </c>
      <c r="C134" s="86" t="s">
        <v>149</v>
      </c>
      <c r="D134" s="87">
        <v>0</v>
      </c>
    </row>
    <row r="135" spans="1:4" x14ac:dyDescent="0.25">
      <c r="A135">
        <f t="shared" si="2"/>
        <v>14</v>
      </c>
      <c r="B135" s="131">
        <v>41306</v>
      </c>
      <c r="C135" s="86" t="s">
        <v>149</v>
      </c>
      <c r="D135" s="87">
        <v>0</v>
      </c>
    </row>
    <row r="136" spans="1:4" x14ac:dyDescent="0.25">
      <c r="A136">
        <f t="shared" si="2"/>
        <v>14</v>
      </c>
      <c r="B136" s="131">
        <v>41334</v>
      </c>
      <c r="C136" s="86" t="s">
        <v>149</v>
      </c>
      <c r="D136" s="87">
        <v>0</v>
      </c>
    </row>
    <row r="137" spans="1:4" x14ac:dyDescent="0.25">
      <c r="A137">
        <f t="shared" si="2"/>
        <v>14</v>
      </c>
      <c r="B137" s="131">
        <v>41365</v>
      </c>
      <c r="C137" s="86" t="s">
        <v>149</v>
      </c>
      <c r="D137" s="87">
        <v>0</v>
      </c>
    </row>
    <row r="138" spans="1:4" x14ac:dyDescent="0.25">
      <c r="A138">
        <f t="shared" si="2"/>
        <v>14</v>
      </c>
      <c r="B138" s="131">
        <v>41395</v>
      </c>
      <c r="C138" s="86" t="s">
        <v>149</v>
      </c>
      <c r="D138" s="87">
        <v>0</v>
      </c>
    </row>
    <row r="139" spans="1:4" x14ac:dyDescent="0.25">
      <c r="A139">
        <f t="shared" si="2"/>
        <v>14</v>
      </c>
      <c r="B139" s="131">
        <v>41426</v>
      </c>
      <c r="C139" s="86" t="s">
        <v>149</v>
      </c>
      <c r="D139" s="87">
        <v>0</v>
      </c>
    </row>
    <row r="140" spans="1:4" x14ac:dyDescent="0.25">
      <c r="A140">
        <f t="shared" si="2"/>
        <v>14</v>
      </c>
      <c r="B140" s="131">
        <v>41456</v>
      </c>
      <c r="C140" s="86" t="s">
        <v>149</v>
      </c>
      <c r="D140" s="87">
        <v>0</v>
      </c>
    </row>
    <row r="141" spans="1:4" x14ac:dyDescent="0.25">
      <c r="A141">
        <f t="shared" si="2"/>
        <v>14</v>
      </c>
      <c r="B141" s="131">
        <v>41487</v>
      </c>
      <c r="C141" s="86" t="s">
        <v>149</v>
      </c>
      <c r="D141" s="87">
        <v>0</v>
      </c>
    </row>
    <row r="142" spans="1:4" x14ac:dyDescent="0.25">
      <c r="A142">
        <f t="shared" si="2"/>
        <v>14</v>
      </c>
      <c r="B142" s="131">
        <v>41518</v>
      </c>
      <c r="C142" s="86" t="s">
        <v>149</v>
      </c>
      <c r="D142" s="87">
        <v>0</v>
      </c>
    </row>
    <row r="143" spans="1:4" x14ac:dyDescent="0.25">
      <c r="A143">
        <f t="shared" si="2"/>
        <v>14</v>
      </c>
      <c r="B143" s="131">
        <v>41548</v>
      </c>
      <c r="C143" s="86" t="s">
        <v>149</v>
      </c>
      <c r="D143" s="87">
        <v>0</v>
      </c>
    </row>
    <row r="144" spans="1:4" x14ac:dyDescent="0.25">
      <c r="A144">
        <f t="shared" si="2"/>
        <v>14</v>
      </c>
      <c r="B144" s="131">
        <v>41579</v>
      </c>
      <c r="C144" s="86" t="s">
        <v>149</v>
      </c>
      <c r="D144" s="87">
        <v>0</v>
      </c>
    </row>
    <row r="145" spans="1:4" x14ac:dyDescent="0.25">
      <c r="A145">
        <f t="shared" si="2"/>
        <v>14</v>
      </c>
      <c r="B145" s="131">
        <v>41609</v>
      </c>
      <c r="C145" s="86" t="s">
        <v>149</v>
      </c>
      <c r="D145" s="87">
        <v>0</v>
      </c>
    </row>
    <row r="146" spans="1:4" x14ac:dyDescent="0.25">
      <c r="A146">
        <f t="shared" si="2"/>
        <v>14</v>
      </c>
      <c r="B146" s="131">
        <v>41640</v>
      </c>
      <c r="C146" s="86" t="s">
        <v>149</v>
      </c>
      <c r="D146" s="87">
        <v>0</v>
      </c>
    </row>
    <row r="147" spans="1:4" x14ac:dyDescent="0.25">
      <c r="A147">
        <f t="shared" si="2"/>
        <v>14</v>
      </c>
      <c r="B147" s="131">
        <v>41671</v>
      </c>
      <c r="C147" s="86" t="s">
        <v>149</v>
      </c>
      <c r="D147" s="87">
        <v>0</v>
      </c>
    </row>
    <row r="148" spans="1:4" x14ac:dyDescent="0.25">
      <c r="A148">
        <f t="shared" si="2"/>
        <v>14</v>
      </c>
      <c r="B148" s="131">
        <v>41699</v>
      </c>
      <c r="C148" s="86" t="s">
        <v>149</v>
      </c>
      <c r="D148" s="87">
        <v>0</v>
      </c>
    </row>
    <row r="149" spans="1:4" x14ac:dyDescent="0.25">
      <c r="A149">
        <f t="shared" si="2"/>
        <v>14</v>
      </c>
      <c r="B149" s="131">
        <v>41730</v>
      </c>
      <c r="C149" s="86" t="s">
        <v>149</v>
      </c>
      <c r="D149" s="87">
        <v>0</v>
      </c>
    </row>
    <row r="150" spans="1:4" x14ac:dyDescent="0.25">
      <c r="A150">
        <f t="shared" si="2"/>
        <v>14</v>
      </c>
      <c r="B150" s="131">
        <v>41760</v>
      </c>
      <c r="C150" s="86" t="s">
        <v>149</v>
      </c>
      <c r="D150" s="87">
        <v>0</v>
      </c>
    </row>
    <row r="151" spans="1:4" x14ac:dyDescent="0.25">
      <c r="A151">
        <f t="shared" si="2"/>
        <v>14</v>
      </c>
      <c r="B151" s="131">
        <v>41791</v>
      </c>
      <c r="C151" s="86" t="s">
        <v>149</v>
      </c>
      <c r="D151" s="87">
        <v>0</v>
      </c>
    </row>
    <row r="152" spans="1:4" x14ac:dyDescent="0.25">
      <c r="A152">
        <f t="shared" si="2"/>
        <v>14</v>
      </c>
      <c r="B152" s="131">
        <v>41821</v>
      </c>
      <c r="C152" s="86" t="s">
        <v>149</v>
      </c>
      <c r="D152" s="87">
        <v>0</v>
      </c>
    </row>
    <row r="153" spans="1:4" x14ac:dyDescent="0.25">
      <c r="A153">
        <f t="shared" si="2"/>
        <v>14</v>
      </c>
      <c r="B153" s="131">
        <v>41852</v>
      </c>
      <c r="C153" s="86" t="s">
        <v>149</v>
      </c>
      <c r="D153" s="87">
        <v>0</v>
      </c>
    </row>
    <row r="154" spans="1:4" x14ac:dyDescent="0.25">
      <c r="A154">
        <f t="shared" si="2"/>
        <v>14</v>
      </c>
      <c r="B154" s="131">
        <v>41883</v>
      </c>
      <c r="C154" s="86" t="s">
        <v>149</v>
      </c>
      <c r="D154" s="87">
        <v>0</v>
      </c>
    </row>
    <row r="155" spans="1:4" x14ac:dyDescent="0.25">
      <c r="A155">
        <f t="shared" si="2"/>
        <v>14</v>
      </c>
      <c r="B155" s="131">
        <v>41913</v>
      </c>
      <c r="C155" s="86" t="s">
        <v>149</v>
      </c>
      <c r="D155" s="87">
        <v>0</v>
      </c>
    </row>
    <row r="156" spans="1:4" x14ac:dyDescent="0.25">
      <c r="A156">
        <f t="shared" si="2"/>
        <v>14</v>
      </c>
      <c r="B156" s="131">
        <v>41944</v>
      </c>
      <c r="C156" s="86" t="s">
        <v>149</v>
      </c>
      <c r="D156" s="87">
        <v>0</v>
      </c>
    </row>
    <row r="157" spans="1:4" x14ac:dyDescent="0.25">
      <c r="A157">
        <f t="shared" si="2"/>
        <v>14</v>
      </c>
      <c r="B157" s="131">
        <v>41974</v>
      </c>
      <c r="C157" s="86" t="s">
        <v>149</v>
      </c>
      <c r="D157" s="87">
        <v>0</v>
      </c>
    </row>
    <row r="158" spans="1:4" x14ac:dyDescent="0.25">
      <c r="A158">
        <f t="shared" si="2"/>
        <v>14</v>
      </c>
      <c r="B158" s="131">
        <v>42005</v>
      </c>
      <c r="C158" s="86" t="s">
        <v>149</v>
      </c>
      <c r="D158" s="87">
        <v>0</v>
      </c>
    </row>
    <row r="159" spans="1:4" x14ac:dyDescent="0.25">
      <c r="A159">
        <f t="shared" si="2"/>
        <v>14</v>
      </c>
      <c r="B159" s="131">
        <v>42036</v>
      </c>
      <c r="C159" s="86" t="s">
        <v>149</v>
      </c>
      <c r="D159" s="87">
        <v>0</v>
      </c>
    </row>
    <row r="160" spans="1:4" x14ac:dyDescent="0.25">
      <c r="A160">
        <f t="shared" si="2"/>
        <v>14</v>
      </c>
      <c r="B160" s="131">
        <v>42064</v>
      </c>
      <c r="C160" s="86" t="s">
        <v>149</v>
      </c>
      <c r="D160" s="87">
        <v>0</v>
      </c>
    </row>
    <row r="161" spans="1:4" x14ac:dyDescent="0.25">
      <c r="A161">
        <f t="shared" si="2"/>
        <v>14</v>
      </c>
      <c r="B161" s="131">
        <v>42095</v>
      </c>
      <c r="C161" s="86" t="s">
        <v>149</v>
      </c>
      <c r="D161" s="87">
        <v>0</v>
      </c>
    </row>
    <row r="162" spans="1:4" x14ac:dyDescent="0.25">
      <c r="A162">
        <f t="shared" si="2"/>
        <v>14</v>
      </c>
      <c r="B162" s="131">
        <v>42125</v>
      </c>
      <c r="C162" s="86" t="s">
        <v>149</v>
      </c>
      <c r="D162" s="87">
        <v>0</v>
      </c>
    </row>
    <row r="163" spans="1:4" x14ac:dyDescent="0.25">
      <c r="A163">
        <f t="shared" si="2"/>
        <v>14</v>
      </c>
      <c r="B163" s="131">
        <v>42156</v>
      </c>
      <c r="C163" s="86" t="s">
        <v>149</v>
      </c>
      <c r="D163" s="87">
        <v>0</v>
      </c>
    </row>
    <row r="164" spans="1:4" x14ac:dyDescent="0.25">
      <c r="A164">
        <f t="shared" si="2"/>
        <v>14</v>
      </c>
      <c r="B164" s="131">
        <v>42186</v>
      </c>
      <c r="C164" s="86" t="s">
        <v>149</v>
      </c>
      <c r="D164" s="87">
        <v>0</v>
      </c>
    </row>
    <row r="165" spans="1:4" x14ac:dyDescent="0.25">
      <c r="A165">
        <f t="shared" si="2"/>
        <v>14</v>
      </c>
      <c r="B165" s="131">
        <v>42217</v>
      </c>
      <c r="C165" s="86" t="s">
        <v>149</v>
      </c>
      <c r="D165" s="87">
        <v>0</v>
      </c>
    </row>
    <row r="166" spans="1:4" x14ac:dyDescent="0.25">
      <c r="A166">
        <f t="shared" si="2"/>
        <v>14</v>
      </c>
      <c r="B166" s="131">
        <v>42248</v>
      </c>
      <c r="C166" s="86" t="s">
        <v>149</v>
      </c>
      <c r="D166" s="87">
        <v>0</v>
      </c>
    </row>
    <row r="167" spans="1:4" x14ac:dyDescent="0.25">
      <c r="A167">
        <f t="shared" si="2"/>
        <v>14</v>
      </c>
      <c r="B167" s="131">
        <v>42278</v>
      </c>
      <c r="C167" s="86" t="s">
        <v>149</v>
      </c>
      <c r="D167" s="87">
        <v>0</v>
      </c>
    </row>
    <row r="168" spans="1:4" x14ac:dyDescent="0.25">
      <c r="A168">
        <f t="shared" si="2"/>
        <v>14</v>
      </c>
      <c r="B168" s="131">
        <v>42309</v>
      </c>
      <c r="C168" s="86" t="s">
        <v>149</v>
      </c>
      <c r="D168" s="87">
        <v>0</v>
      </c>
    </row>
    <row r="169" spans="1:4" x14ac:dyDescent="0.25">
      <c r="A169">
        <f t="shared" si="2"/>
        <v>14</v>
      </c>
      <c r="B169" s="131">
        <v>42339</v>
      </c>
      <c r="C169" s="86" t="s">
        <v>149</v>
      </c>
      <c r="D169" s="87">
        <v>0</v>
      </c>
    </row>
    <row r="170" spans="1:4" x14ac:dyDescent="0.25">
      <c r="A170">
        <f t="shared" si="2"/>
        <v>14</v>
      </c>
      <c r="B170" s="131">
        <v>42370</v>
      </c>
      <c r="C170" s="86" t="s">
        <v>149</v>
      </c>
      <c r="D170" s="87">
        <v>0</v>
      </c>
    </row>
    <row r="171" spans="1:4" x14ac:dyDescent="0.25">
      <c r="A171">
        <f t="shared" si="2"/>
        <v>14</v>
      </c>
      <c r="B171" s="131">
        <v>42401</v>
      </c>
      <c r="C171" s="86" t="s">
        <v>149</v>
      </c>
      <c r="D171" s="87">
        <v>0</v>
      </c>
    </row>
    <row r="172" spans="1:4" x14ac:dyDescent="0.25">
      <c r="A172">
        <f t="shared" si="2"/>
        <v>14</v>
      </c>
      <c r="B172" s="131">
        <v>42430</v>
      </c>
      <c r="C172" s="86" t="s">
        <v>149</v>
      </c>
      <c r="D172" s="87">
        <v>0</v>
      </c>
    </row>
    <row r="173" spans="1:4" x14ac:dyDescent="0.25">
      <c r="A173">
        <f t="shared" si="2"/>
        <v>14</v>
      </c>
      <c r="B173" s="131">
        <v>42461</v>
      </c>
      <c r="C173" s="86" t="s">
        <v>149</v>
      </c>
      <c r="D173" s="87">
        <v>0</v>
      </c>
    </row>
    <row r="174" spans="1:4" x14ac:dyDescent="0.25">
      <c r="A174">
        <f t="shared" si="2"/>
        <v>14</v>
      </c>
      <c r="B174" s="131">
        <v>42491</v>
      </c>
      <c r="C174" s="86" t="s">
        <v>149</v>
      </c>
      <c r="D174" s="87">
        <v>0</v>
      </c>
    </row>
    <row r="175" spans="1:4" x14ac:dyDescent="0.25">
      <c r="A175">
        <f t="shared" si="2"/>
        <v>14</v>
      </c>
      <c r="B175" s="131">
        <v>42522</v>
      </c>
      <c r="C175" s="86" t="s">
        <v>149</v>
      </c>
      <c r="D175" s="87">
        <v>0</v>
      </c>
    </row>
    <row r="176" spans="1:4" x14ac:dyDescent="0.25">
      <c r="A176">
        <f t="shared" si="2"/>
        <v>14</v>
      </c>
      <c r="B176" s="131">
        <v>42552</v>
      </c>
      <c r="C176" s="86" t="s">
        <v>149</v>
      </c>
      <c r="D176" s="87">
        <v>0</v>
      </c>
    </row>
    <row r="177" spans="1:4" x14ac:dyDescent="0.25">
      <c r="A177">
        <f t="shared" si="2"/>
        <v>14</v>
      </c>
      <c r="B177" s="131">
        <v>42583</v>
      </c>
      <c r="C177" s="86" t="s">
        <v>149</v>
      </c>
      <c r="D177" s="87">
        <v>0</v>
      </c>
    </row>
    <row r="178" spans="1:4" x14ac:dyDescent="0.25">
      <c r="A178">
        <f t="shared" si="2"/>
        <v>14</v>
      </c>
      <c r="B178" s="131">
        <v>42614</v>
      </c>
      <c r="C178" s="86" t="s">
        <v>149</v>
      </c>
      <c r="D178" s="87">
        <v>0</v>
      </c>
    </row>
    <row r="179" spans="1:4" x14ac:dyDescent="0.25">
      <c r="A179">
        <f t="shared" si="2"/>
        <v>14</v>
      </c>
      <c r="B179" s="131">
        <v>42644</v>
      </c>
      <c r="C179" s="86" t="s">
        <v>149</v>
      </c>
      <c r="D179" s="87">
        <v>0</v>
      </c>
    </row>
    <row r="180" spans="1:4" x14ac:dyDescent="0.25">
      <c r="A180">
        <f t="shared" si="2"/>
        <v>14</v>
      </c>
      <c r="B180" s="131">
        <v>42675</v>
      </c>
      <c r="C180" s="86" t="s">
        <v>149</v>
      </c>
      <c r="D180" s="87">
        <v>0</v>
      </c>
    </row>
    <row r="181" spans="1:4" x14ac:dyDescent="0.25">
      <c r="A181">
        <f t="shared" si="2"/>
        <v>14</v>
      </c>
      <c r="B181" s="131">
        <v>42705</v>
      </c>
      <c r="C181" s="86" t="s">
        <v>149</v>
      </c>
      <c r="D181" s="87">
        <v>0</v>
      </c>
    </row>
    <row r="182" spans="1:4" x14ac:dyDescent="0.25">
      <c r="A182">
        <f t="shared" si="2"/>
        <v>14</v>
      </c>
      <c r="B182" s="131">
        <v>42736</v>
      </c>
      <c r="C182" s="86" t="s">
        <v>149</v>
      </c>
      <c r="D182" s="87">
        <v>0</v>
      </c>
    </row>
    <row r="183" spans="1:4" x14ac:dyDescent="0.25">
      <c r="A183">
        <f t="shared" si="2"/>
        <v>14</v>
      </c>
      <c r="B183" s="131">
        <v>42767</v>
      </c>
      <c r="C183" s="86" t="s">
        <v>149</v>
      </c>
      <c r="D183" s="87">
        <v>0</v>
      </c>
    </row>
    <row r="184" spans="1:4" x14ac:dyDescent="0.25">
      <c r="A184">
        <f t="shared" si="2"/>
        <v>14</v>
      </c>
      <c r="B184" s="131">
        <v>42795</v>
      </c>
      <c r="C184" s="86" t="s">
        <v>149</v>
      </c>
      <c r="D184" s="87">
        <v>0</v>
      </c>
    </row>
    <row r="185" spans="1:4" x14ac:dyDescent="0.25">
      <c r="A185">
        <f t="shared" si="2"/>
        <v>14</v>
      </c>
      <c r="B185" s="131">
        <v>42826</v>
      </c>
      <c r="C185" s="86" t="s">
        <v>149</v>
      </c>
      <c r="D185" s="87">
        <v>0</v>
      </c>
    </row>
    <row r="186" spans="1:4" x14ac:dyDescent="0.25">
      <c r="A186">
        <f t="shared" si="2"/>
        <v>14</v>
      </c>
      <c r="B186" s="131">
        <v>42856</v>
      </c>
      <c r="C186" s="86" t="s">
        <v>149</v>
      </c>
      <c r="D186" s="87">
        <v>0</v>
      </c>
    </row>
    <row r="187" spans="1:4" x14ac:dyDescent="0.25">
      <c r="A187">
        <f t="shared" si="2"/>
        <v>14</v>
      </c>
      <c r="B187" s="131">
        <v>42887</v>
      </c>
      <c r="C187" s="86" t="s">
        <v>149</v>
      </c>
      <c r="D187" s="87">
        <v>0</v>
      </c>
    </row>
    <row r="188" spans="1:4" x14ac:dyDescent="0.25">
      <c r="A188">
        <f t="shared" si="2"/>
        <v>14</v>
      </c>
      <c r="B188" s="131">
        <v>42917</v>
      </c>
      <c r="C188" s="86" t="s">
        <v>149</v>
      </c>
      <c r="D188" s="87">
        <v>0</v>
      </c>
    </row>
    <row r="189" spans="1:4" x14ac:dyDescent="0.25">
      <c r="A189">
        <f t="shared" si="2"/>
        <v>14</v>
      </c>
      <c r="B189" s="131">
        <v>42948</v>
      </c>
      <c r="C189" s="86" t="s">
        <v>149</v>
      </c>
      <c r="D189" s="87">
        <v>0</v>
      </c>
    </row>
    <row r="190" spans="1:4" x14ac:dyDescent="0.25">
      <c r="A190">
        <f t="shared" si="2"/>
        <v>14</v>
      </c>
      <c r="B190" s="131">
        <v>42979</v>
      </c>
      <c r="C190" s="86" t="s">
        <v>149</v>
      </c>
      <c r="D190" s="87">
        <v>0</v>
      </c>
    </row>
    <row r="191" spans="1:4" x14ac:dyDescent="0.25">
      <c r="A191">
        <f t="shared" si="2"/>
        <v>14</v>
      </c>
      <c r="B191" s="131">
        <v>43009</v>
      </c>
      <c r="C191" s="86" t="s">
        <v>149</v>
      </c>
      <c r="D191" s="87">
        <v>0</v>
      </c>
    </row>
    <row r="192" spans="1:4" x14ac:dyDescent="0.25">
      <c r="A192">
        <f t="shared" si="2"/>
        <v>14</v>
      </c>
      <c r="B192" s="131">
        <v>43040</v>
      </c>
      <c r="C192" s="86" t="s">
        <v>149</v>
      </c>
      <c r="D192" s="87">
        <v>0</v>
      </c>
    </row>
    <row r="193" spans="1:4" x14ac:dyDescent="0.25">
      <c r="A193">
        <f t="shared" si="2"/>
        <v>14</v>
      </c>
      <c r="B193" s="131">
        <v>43070</v>
      </c>
      <c r="C193" s="86" t="s">
        <v>149</v>
      </c>
      <c r="D193" s="87">
        <v>0</v>
      </c>
    </row>
    <row r="194" spans="1:4" x14ac:dyDescent="0.25">
      <c r="A194">
        <f t="shared" si="2"/>
        <v>14</v>
      </c>
      <c r="B194" s="131">
        <v>43101</v>
      </c>
      <c r="C194" s="86" t="s">
        <v>149</v>
      </c>
      <c r="D194" s="87">
        <v>0</v>
      </c>
    </row>
    <row r="195" spans="1:4" x14ac:dyDescent="0.25">
      <c r="A195">
        <f t="shared" si="2"/>
        <v>14</v>
      </c>
      <c r="B195" s="131">
        <v>43132</v>
      </c>
      <c r="C195" s="86" t="s">
        <v>149</v>
      </c>
      <c r="D195" s="87">
        <v>0</v>
      </c>
    </row>
    <row r="196" spans="1:4" x14ac:dyDescent="0.25">
      <c r="A196">
        <f t="shared" si="2"/>
        <v>14</v>
      </c>
      <c r="B196" s="131">
        <v>43160</v>
      </c>
      <c r="C196" s="86" t="s">
        <v>149</v>
      </c>
      <c r="D196" s="87">
        <v>0</v>
      </c>
    </row>
    <row r="197" spans="1:4" x14ac:dyDescent="0.25">
      <c r="A197">
        <f t="shared" ref="A197:A229" si="3">INDEX(BucketTable,MATCH(B197,SumMonths,0),1)</f>
        <v>14</v>
      </c>
      <c r="B197" s="131">
        <v>43191</v>
      </c>
      <c r="C197" s="86" t="s">
        <v>149</v>
      </c>
      <c r="D197" s="87">
        <v>0</v>
      </c>
    </row>
    <row r="198" spans="1:4" x14ac:dyDescent="0.25">
      <c r="A198">
        <f t="shared" si="3"/>
        <v>14</v>
      </c>
      <c r="B198" s="131">
        <v>43221</v>
      </c>
      <c r="C198" s="86" t="s">
        <v>149</v>
      </c>
      <c r="D198" s="87">
        <v>0</v>
      </c>
    </row>
    <row r="199" spans="1:4" x14ac:dyDescent="0.25">
      <c r="A199">
        <f t="shared" si="3"/>
        <v>14</v>
      </c>
      <c r="B199" s="131">
        <v>43252</v>
      </c>
      <c r="C199" s="86" t="s">
        <v>149</v>
      </c>
      <c r="D199" s="87">
        <v>0</v>
      </c>
    </row>
    <row r="200" spans="1:4" x14ac:dyDescent="0.25">
      <c r="A200">
        <f t="shared" si="3"/>
        <v>14</v>
      </c>
      <c r="B200" s="131">
        <v>43282</v>
      </c>
      <c r="C200" s="86" t="s">
        <v>149</v>
      </c>
      <c r="D200" s="87">
        <v>0</v>
      </c>
    </row>
    <row r="201" spans="1:4" x14ac:dyDescent="0.25">
      <c r="A201">
        <f t="shared" si="3"/>
        <v>14</v>
      </c>
      <c r="B201" s="131">
        <v>43313</v>
      </c>
      <c r="C201" s="86" t="s">
        <v>149</v>
      </c>
      <c r="D201" s="87">
        <v>0</v>
      </c>
    </row>
    <row r="202" spans="1:4" x14ac:dyDescent="0.25">
      <c r="A202">
        <f t="shared" si="3"/>
        <v>14</v>
      </c>
      <c r="B202" s="131">
        <v>43344</v>
      </c>
      <c r="C202" s="86" t="s">
        <v>149</v>
      </c>
      <c r="D202" s="87">
        <v>0</v>
      </c>
    </row>
    <row r="203" spans="1:4" x14ac:dyDescent="0.25">
      <c r="A203">
        <f t="shared" si="3"/>
        <v>14</v>
      </c>
      <c r="B203" s="131">
        <v>43374</v>
      </c>
      <c r="C203" s="86" t="s">
        <v>149</v>
      </c>
      <c r="D203" s="87">
        <v>0</v>
      </c>
    </row>
    <row r="204" spans="1:4" x14ac:dyDescent="0.25">
      <c r="A204">
        <f t="shared" si="3"/>
        <v>14</v>
      </c>
      <c r="B204" s="131">
        <v>43405</v>
      </c>
      <c r="C204" s="86" t="s">
        <v>149</v>
      </c>
      <c r="D204" s="87">
        <v>0</v>
      </c>
    </row>
    <row r="205" spans="1:4" x14ac:dyDescent="0.25">
      <c r="A205">
        <f t="shared" si="3"/>
        <v>14</v>
      </c>
      <c r="B205" s="131">
        <v>43435</v>
      </c>
      <c r="C205" s="86" t="s">
        <v>149</v>
      </c>
      <c r="D205" s="87">
        <v>0</v>
      </c>
    </row>
    <row r="206" spans="1:4" x14ac:dyDescent="0.25">
      <c r="A206">
        <f t="shared" si="3"/>
        <v>14</v>
      </c>
      <c r="B206" s="131">
        <v>43466</v>
      </c>
      <c r="C206" s="86" t="s">
        <v>149</v>
      </c>
      <c r="D206" s="87">
        <v>0</v>
      </c>
    </row>
    <row r="207" spans="1:4" x14ac:dyDescent="0.25">
      <c r="A207">
        <f t="shared" si="3"/>
        <v>14</v>
      </c>
      <c r="B207" s="131">
        <v>43497</v>
      </c>
      <c r="C207" s="86" t="s">
        <v>149</v>
      </c>
      <c r="D207" s="87">
        <v>0</v>
      </c>
    </row>
    <row r="208" spans="1:4" x14ac:dyDescent="0.25">
      <c r="A208">
        <f t="shared" si="3"/>
        <v>14</v>
      </c>
      <c r="B208" s="131">
        <v>43525</v>
      </c>
      <c r="C208" s="86" t="s">
        <v>149</v>
      </c>
      <c r="D208" s="87">
        <v>0</v>
      </c>
    </row>
    <row r="209" spans="1:4" x14ac:dyDescent="0.25">
      <c r="A209">
        <f t="shared" si="3"/>
        <v>14</v>
      </c>
      <c r="B209" s="131">
        <v>43556</v>
      </c>
      <c r="C209" s="86" t="s">
        <v>149</v>
      </c>
      <c r="D209" s="87">
        <v>0</v>
      </c>
    </row>
    <row r="210" spans="1:4" x14ac:dyDescent="0.25">
      <c r="A210">
        <f t="shared" si="3"/>
        <v>14</v>
      </c>
      <c r="B210" s="131">
        <v>43586</v>
      </c>
      <c r="C210" s="86" t="s">
        <v>149</v>
      </c>
      <c r="D210" s="87">
        <v>0</v>
      </c>
    </row>
    <row r="211" spans="1:4" x14ac:dyDescent="0.25">
      <c r="A211">
        <f t="shared" si="3"/>
        <v>14</v>
      </c>
      <c r="B211" s="131">
        <v>43617</v>
      </c>
      <c r="C211" s="86" t="s">
        <v>149</v>
      </c>
      <c r="D211" s="87">
        <v>0</v>
      </c>
    </row>
    <row r="212" spans="1:4" x14ac:dyDescent="0.25">
      <c r="A212">
        <f t="shared" si="3"/>
        <v>14</v>
      </c>
      <c r="B212" s="131">
        <v>43647</v>
      </c>
      <c r="C212" s="86" t="s">
        <v>149</v>
      </c>
      <c r="D212" s="87">
        <v>0</v>
      </c>
    </row>
    <row r="213" spans="1:4" x14ac:dyDescent="0.25">
      <c r="A213">
        <f t="shared" si="3"/>
        <v>14</v>
      </c>
      <c r="B213" s="131">
        <v>43678</v>
      </c>
      <c r="C213" s="86" t="s">
        <v>149</v>
      </c>
      <c r="D213" s="87">
        <v>0</v>
      </c>
    </row>
    <row r="214" spans="1:4" x14ac:dyDescent="0.25">
      <c r="A214">
        <f t="shared" si="3"/>
        <v>14</v>
      </c>
      <c r="B214" s="131">
        <v>43709</v>
      </c>
      <c r="C214" s="86" t="s">
        <v>149</v>
      </c>
      <c r="D214" s="87">
        <v>0</v>
      </c>
    </row>
    <row r="215" spans="1:4" x14ac:dyDescent="0.25">
      <c r="A215">
        <f t="shared" si="3"/>
        <v>14</v>
      </c>
      <c r="B215" s="131">
        <v>43739</v>
      </c>
      <c r="C215" s="86" t="s">
        <v>149</v>
      </c>
      <c r="D215" s="87">
        <v>0</v>
      </c>
    </row>
    <row r="216" spans="1:4" x14ac:dyDescent="0.25">
      <c r="A216">
        <f t="shared" si="3"/>
        <v>14</v>
      </c>
      <c r="B216" s="131">
        <v>43770</v>
      </c>
      <c r="C216" s="86" t="s">
        <v>149</v>
      </c>
      <c r="D216" s="87">
        <v>0</v>
      </c>
    </row>
    <row r="217" spans="1:4" x14ac:dyDescent="0.25">
      <c r="A217">
        <f t="shared" si="3"/>
        <v>14</v>
      </c>
      <c r="B217" s="131">
        <v>43800</v>
      </c>
      <c r="C217" s="86" t="s">
        <v>149</v>
      </c>
      <c r="D217" s="87">
        <v>0</v>
      </c>
    </row>
    <row r="218" spans="1:4" x14ac:dyDescent="0.25">
      <c r="A218">
        <f t="shared" si="3"/>
        <v>14</v>
      </c>
      <c r="B218" s="131">
        <v>43831</v>
      </c>
      <c r="C218" s="86" t="s">
        <v>149</v>
      </c>
      <c r="D218" s="87">
        <v>0</v>
      </c>
    </row>
    <row r="219" spans="1:4" x14ac:dyDescent="0.25">
      <c r="A219">
        <f t="shared" si="3"/>
        <v>14</v>
      </c>
      <c r="B219" s="131">
        <v>43862</v>
      </c>
      <c r="C219" s="86" t="s">
        <v>149</v>
      </c>
      <c r="D219" s="87">
        <v>0</v>
      </c>
    </row>
    <row r="220" spans="1:4" x14ac:dyDescent="0.25">
      <c r="A220">
        <f t="shared" si="3"/>
        <v>14</v>
      </c>
      <c r="B220" s="131">
        <v>43891</v>
      </c>
      <c r="C220" s="86" t="s">
        <v>149</v>
      </c>
      <c r="D220" s="87">
        <v>0</v>
      </c>
    </row>
    <row r="221" spans="1:4" x14ac:dyDescent="0.25">
      <c r="A221">
        <f t="shared" si="3"/>
        <v>14</v>
      </c>
      <c r="B221" s="131">
        <v>43922</v>
      </c>
      <c r="C221" s="86" t="s">
        <v>149</v>
      </c>
      <c r="D221" s="87">
        <v>0</v>
      </c>
    </row>
    <row r="222" spans="1:4" x14ac:dyDescent="0.25">
      <c r="A222">
        <f t="shared" si="3"/>
        <v>14</v>
      </c>
      <c r="B222" s="131">
        <v>43952</v>
      </c>
      <c r="C222" s="86" t="s">
        <v>149</v>
      </c>
      <c r="D222" s="87">
        <v>0</v>
      </c>
    </row>
    <row r="223" spans="1:4" x14ac:dyDescent="0.25">
      <c r="A223">
        <f t="shared" si="3"/>
        <v>14</v>
      </c>
      <c r="B223" s="131">
        <v>43983</v>
      </c>
      <c r="C223" s="86" t="s">
        <v>149</v>
      </c>
      <c r="D223" s="87">
        <v>0</v>
      </c>
    </row>
    <row r="224" spans="1:4" x14ac:dyDescent="0.25">
      <c r="A224">
        <f t="shared" si="3"/>
        <v>14</v>
      </c>
      <c r="B224" s="131">
        <v>44013</v>
      </c>
      <c r="C224" s="86" t="s">
        <v>149</v>
      </c>
      <c r="D224" s="87">
        <v>0</v>
      </c>
    </row>
    <row r="225" spans="1:4" x14ac:dyDescent="0.25">
      <c r="A225">
        <f t="shared" si="3"/>
        <v>14</v>
      </c>
      <c r="B225" s="131">
        <v>44044</v>
      </c>
      <c r="C225" s="86" t="s">
        <v>149</v>
      </c>
      <c r="D225" s="87">
        <v>0</v>
      </c>
    </row>
    <row r="226" spans="1:4" x14ac:dyDescent="0.25">
      <c r="A226">
        <f t="shared" si="3"/>
        <v>14</v>
      </c>
      <c r="B226" s="131">
        <v>44075</v>
      </c>
      <c r="C226" s="86" t="s">
        <v>149</v>
      </c>
      <c r="D226" s="87">
        <v>0</v>
      </c>
    </row>
    <row r="227" spans="1:4" x14ac:dyDescent="0.25">
      <c r="A227">
        <f t="shared" si="3"/>
        <v>14</v>
      </c>
      <c r="B227" s="131">
        <v>44105</v>
      </c>
      <c r="C227" s="86" t="s">
        <v>149</v>
      </c>
      <c r="D227" s="87">
        <v>0</v>
      </c>
    </row>
    <row r="228" spans="1:4" x14ac:dyDescent="0.25">
      <c r="A228">
        <f t="shared" si="3"/>
        <v>14</v>
      </c>
      <c r="B228" s="131">
        <v>44136</v>
      </c>
      <c r="C228" s="86" t="s">
        <v>149</v>
      </c>
      <c r="D228" s="87">
        <v>0</v>
      </c>
    </row>
    <row r="229" spans="1:4" x14ac:dyDescent="0.25">
      <c r="A229">
        <f t="shared" si="3"/>
        <v>14</v>
      </c>
      <c r="B229" s="131">
        <v>44166</v>
      </c>
      <c r="C229" s="86" t="s">
        <v>149</v>
      </c>
      <c r="D229" s="87">
        <v>0</v>
      </c>
    </row>
  </sheetData>
  <autoFilter ref="A3:X3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>
    <pageSetUpPr fitToPage="1"/>
  </sheetPr>
  <dimension ref="A1:X1150"/>
  <sheetViews>
    <sheetView workbookViewId="0">
      <selection activeCell="A5" sqref="A5:A1150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18.5546875" style="86" bestFit="1" customWidth="1"/>
    <col min="5" max="5" width="9.6640625" style="87" customWidth="1"/>
    <col min="6" max="6" width="13.88671875" style="86" customWidth="1"/>
    <col min="7" max="7" width="12.5546875" style="87" customWidth="1"/>
    <col min="8" max="9" width="9.6640625" style="87" customWidth="1"/>
    <col min="10" max="10" width="9.88671875" style="86" customWidth="1"/>
    <col min="11" max="11" width="8.109375" customWidth="1"/>
    <col min="12" max="12" width="8.5546875" customWidth="1"/>
    <col min="13" max="13" width="8.88671875" customWidth="1"/>
    <col min="14" max="15" width="8.109375" customWidth="1"/>
    <col min="16" max="16" width="7.6640625" customWidth="1"/>
    <col min="17" max="17" width="8.109375" customWidth="1"/>
    <col min="18" max="18" width="7.6640625" customWidth="1"/>
  </cols>
  <sheetData>
    <row r="1" spans="1:24" ht="27" thickBot="1" x14ac:dyDescent="0.3">
      <c r="A1" t="s">
        <v>179</v>
      </c>
      <c r="B1" s="90" t="s">
        <v>180</v>
      </c>
      <c r="C1" s="1" t="s">
        <v>181</v>
      </c>
      <c r="D1" s="57" t="s">
        <v>182</v>
      </c>
      <c r="E1" s="56">
        <f>SUM(E4:E65536)</f>
        <v>1380.3352052700009</v>
      </c>
      <c r="F1" s="57" t="s">
        <v>48</v>
      </c>
      <c r="G1" s="56">
        <f>SUM(G4:G65536)</f>
        <v>1380.3352052700009</v>
      </c>
      <c r="H1" s="88" t="s">
        <v>183</v>
      </c>
      <c r="I1" s="88"/>
      <c r="J1" s="89"/>
    </row>
    <row r="2" spans="1:24" ht="26.4" x14ac:dyDescent="0.25">
      <c r="B2" s="85" t="s">
        <v>3</v>
      </c>
      <c r="C2" s="9"/>
      <c r="D2" s="9"/>
      <c r="E2" s="79" t="s">
        <v>5</v>
      </c>
      <c r="F2" s="59" t="s">
        <v>69</v>
      </c>
      <c r="G2" s="60" t="s">
        <v>52</v>
      </c>
      <c r="H2" s="59" t="s">
        <v>45</v>
      </c>
      <c r="I2" s="60" t="s">
        <v>47</v>
      </c>
      <c r="J2" s="83" t="s">
        <v>64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4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idden="1" x14ac:dyDescent="0.25">
      <c r="A4">
        <f>INDEX(BucketTable,MATCH(B4,SumMonths,0),1)</f>
        <v>1</v>
      </c>
      <c r="B4" s="131">
        <v>37316</v>
      </c>
      <c r="C4" s="86" t="s">
        <v>150</v>
      </c>
      <c r="D4" s="86" t="s">
        <v>55</v>
      </c>
      <c r="E4" s="87">
        <v>0</v>
      </c>
      <c r="F4" s="86">
        <v>0</v>
      </c>
      <c r="G4" s="87">
        <v>0</v>
      </c>
      <c r="H4" s="87">
        <v>0</v>
      </c>
      <c r="I4" s="87">
        <v>0</v>
      </c>
      <c r="J4" s="86">
        <v>100</v>
      </c>
    </row>
    <row r="5" spans="1:24" hidden="1" x14ac:dyDescent="0.25">
      <c r="A5">
        <f t="shared" ref="A5:A68" si="0">INDEX(BucketTable,MATCH(B5,SumMonths,0),1)</f>
        <v>1</v>
      </c>
      <c r="B5" s="131">
        <v>37316</v>
      </c>
      <c r="C5" s="86" t="s">
        <v>151</v>
      </c>
      <c r="D5" s="86" t="s">
        <v>55</v>
      </c>
      <c r="E5" s="87">
        <v>0</v>
      </c>
      <c r="F5" s="86">
        <v>0</v>
      </c>
      <c r="G5" s="87">
        <v>0</v>
      </c>
      <c r="H5" s="87">
        <v>-0.01</v>
      </c>
      <c r="I5" s="87">
        <v>0</v>
      </c>
      <c r="J5" s="86">
        <v>100</v>
      </c>
    </row>
    <row r="6" spans="1:24" hidden="1" x14ac:dyDescent="0.25">
      <c r="A6">
        <f t="shared" si="0"/>
        <v>1</v>
      </c>
      <c r="B6" s="131">
        <v>37316</v>
      </c>
      <c r="C6" s="86" t="s">
        <v>152</v>
      </c>
      <c r="D6" s="86" t="s">
        <v>55</v>
      </c>
      <c r="E6" s="87">
        <v>0</v>
      </c>
      <c r="F6" s="86">
        <v>0</v>
      </c>
      <c r="G6" s="87">
        <v>0</v>
      </c>
      <c r="H6" s="87">
        <v>-1.8952846527100001E-2</v>
      </c>
      <c r="I6" s="87">
        <v>0</v>
      </c>
      <c r="J6" s="86">
        <v>100</v>
      </c>
    </row>
    <row r="7" spans="1:24" hidden="1" x14ac:dyDescent="0.25">
      <c r="A7">
        <f t="shared" si="0"/>
        <v>1</v>
      </c>
      <c r="B7" s="131">
        <v>37316</v>
      </c>
      <c r="C7" s="86" t="s">
        <v>97</v>
      </c>
      <c r="D7" s="86" t="s">
        <v>55</v>
      </c>
      <c r="E7" s="87">
        <v>0</v>
      </c>
      <c r="F7" s="86">
        <v>0</v>
      </c>
      <c r="G7" s="87">
        <v>0</v>
      </c>
      <c r="H7" s="87">
        <v>-0.1</v>
      </c>
      <c r="I7" s="87">
        <v>0</v>
      </c>
      <c r="J7" s="86">
        <v>100</v>
      </c>
    </row>
    <row r="8" spans="1:24" hidden="1" x14ac:dyDescent="0.25">
      <c r="A8">
        <f t="shared" si="0"/>
        <v>1</v>
      </c>
      <c r="B8" s="131">
        <v>37316</v>
      </c>
      <c r="C8" s="86" t="s">
        <v>98</v>
      </c>
      <c r="D8" s="86" t="s">
        <v>55</v>
      </c>
      <c r="E8" s="87">
        <v>0</v>
      </c>
      <c r="F8" s="86">
        <v>0</v>
      </c>
      <c r="G8" s="87">
        <v>0</v>
      </c>
      <c r="H8" s="87">
        <v>-0.1</v>
      </c>
      <c r="I8" s="87">
        <v>0</v>
      </c>
      <c r="J8" s="86">
        <v>100</v>
      </c>
    </row>
    <row r="9" spans="1:24" hidden="1" x14ac:dyDescent="0.25">
      <c r="A9">
        <f t="shared" si="0"/>
        <v>1</v>
      </c>
      <c r="B9" s="131">
        <v>37316</v>
      </c>
      <c r="C9" s="86" t="s">
        <v>153</v>
      </c>
      <c r="D9" s="86" t="s">
        <v>55</v>
      </c>
      <c r="E9" s="87">
        <v>0</v>
      </c>
      <c r="F9" s="86">
        <v>0</v>
      </c>
      <c r="G9" s="87">
        <v>0</v>
      </c>
      <c r="H9" s="87">
        <v>0</v>
      </c>
      <c r="I9" s="87">
        <v>0</v>
      </c>
      <c r="J9" s="86">
        <v>100</v>
      </c>
    </row>
    <row r="10" spans="1:24" hidden="1" x14ac:dyDescent="0.25">
      <c r="A10">
        <f t="shared" si="0"/>
        <v>1</v>
      </c>
      <c r="B10" s="131">
        <v>37316</v>
      </c>
      <c r="C10" s="86" t="s">
        <v>154</v>
      </c>
      <c r="D10" s="86" t="s">
        <v>55</v>
      </c>
      <c r="E10" s="87">
        <v>0</v>
      </c>
      <c r="F10" s="86">
        <v>0</v>
      </c>
      <c r="G10" s="87">
        <v>0</v>
      </c>
      <c r="H10" s="87">
        <v>2.0692229270000001E-2</v>
      </c>
      <c r="I10" s="87">
        <v>0</v>
      </c>
      <c r="J10" s="86">
        <v>100</v>
      </c>
    </row>
    <row r="11" spans="1:24" hidden="1" x14ac:dyDescent="0.25">
      <c r="A11">
        <f t="shared" si="0"/>
        <v>1</v>
      </c>
      <c r="B11" s="131">
        <v>37316</v>
      </c>
      <c r="C11" s="86" t="s">
        <v>155</v>
      </c>
      <c r="D11" s="86" t="s">
        <v>55</v>
      </c>
      <c r="E11" s="87">
        <v>0</v>
      </c>
      <c r="F11" s="86">
        <v>0</v>
      </c>
      <c r="G11" s="87">
        <v>0</v>
      </c>
      <c r="H11" s="87">
        <v>1.26E-2</v>
      </c>
      <c r="I11" s="87">
        <v>0</v>
      </c>
      <c r="J11" s="86">
        <v>100</v>
      </c>
    </row>
    <row r="12" spans="1:24" hidden="1" x14ac:dyDescent="0.25">
      <c r="A12">
        <f t="shared" si="0"/>
        <v>1</v>
      </c>
      <c r="B12" s="131">
        <v>37316</v>
      </c>
      <c r="C12" s="86" t="s">
        <v>156</v>
      </c>
      <c r="D12" s="86" t="s">
        <v>55</v>
      </c>
      <c r="E12" s="87">
        <v>0</v>
      </c>
      <c r="F12" s="86">
        <v>0</v>
      </c>
      <c r="G12" s="87">
        <v>0</v>
      </c>
      <c r="H12" s="87">
        <v>0</v>
      </c>
      <c r="I12" s="87">
        <v>0</v>
      </c>
      <c r="J12" s="86">
        <v>100</v>
      </c>
    </row>
    <row r="13" spans="1:24" hidden="1" x14ac:dyDescent="0.25">
      <c r="A13">
        <f t="shared" si="0"/>
        <v>1</v>
      </c>
      <c r="B13" s="131">
        <v>37316</v>
      </c>
      <c r="C13" s="86" t="s">
        <v>95</v>
      </c>
      <c r="D13" s="86" t="s">
        <v>55</v>
      </c>
      <c r="E13" s="87">
        <v>0</v>
      </c>
      <c r="F13" s="86">
        <v>0</v>
      </c>
      <c r="G13" s="87">
        <v>0</v>
      </c>
      <c r="H13" s="87">
        <v>0</v>
      </c>
      <c r="I13" s="87">
        <v>0</v>
      </c>
      <c r="J13" s="86">
        <v>100</v>
      </c>
    </row>
    <row r="14" spans="1:24" hidden="1" x14ac:dyDescent="0.25">
      <c r="A14">
        <f t="shared" si="0"/>
        <v>1</v>
      </c>
      <c r="B14" s="131">
        <v>37316</v>
      </c>
      <c r="C14" s="86" t="s">
        <v>157</v>
      </c>
      <c r="D14" s="86" t="s">
        <v>55</v>
      </c>
      <c r="E14" s="87">
        <v>0</v>
      </c>
      <c r="F14" s="86">
        <v>0</v>
      </c>
      <c r="G14" s="87">
        <v>0</v>
      </c>
      <c r="H14" s="87">
        <v>0</v>
      </c>
      <c r="I14" s="87">
        <v>0</v>
      </c>
      <c r="J14" s="86">
        <v>100</v>
      </c>
    </row>
    <row r="15" spans="1:24" hidden="1" x14ac:dyDescent="0.25">
      <c r="A15">
        <f t="shared" si="0"/>
        <v>1</v>
      </c>
      <c r="B15" s="131">
        <v>37316</v>
      </c>
      <c r="C15" s="86" t="s">
        <v>158</v>
      </c>
      <c r="D15" s="86" t="s">
        <v>55</v>
      </c>
      <c r="E15" s="87">
        <v>0</v>
      </c>
      <c r="F15" s="86">
        <v>0</v>
      </c>
      <c r="G15" s="87">
        <v>0</v>
      </c>
      <c r="H15" s="87">
        <v>-0.1</v>
      </c>
      <c r="I15" s="87">
        <v>0</v>
      </c>
      <c r="J15" s="86">
        <v>100</v>
      </c>
    </row>
    <row r="16" spans="1:24" hidden="1" x14ac:dyDescent="0.25">
      <c r="A16">
        <f t="shared" si="0"/>
        <v>1</v>
      </c>
      <c r="B16" s="131">
        <v>37316</v>
      </c>
      <c r="C16" s="86" t="s">
        <v>99</v>
      </c>
      <c r="D16" s="86" t="s">
        <v>55</v>
      </c>
      <c r="E16" s="87">
        <v>0</v>
      </c>
      <c r="F16" s="86">
        <v>0</v>
      </c>
      <c r="G16" s="87">
        <v>0</v>
      </c>
      <c r="H16" s="87">
        <v>-0.1</v>
      </c>
      <c r="I16" s="87">
        <v>0</v>
      </c>
      <c r="J16" s="86">
        <v>100</v>
      </c>
    </row>
    <row r="17" spans="1:10" hidden="1" x14ac:dyDescent="0.25">
      <c r="A17">
        <f t="shared" si="0"/>
        <v>1</v>
      </c>
      <c r="B17" s="131">
        <v>37316</v>
      </c>
      <c r="C17" s="86" t="s">
        <v>159</v>
      </c>
      <c r="D17" s="86" t="s">
        <v>55</v>
      </c>
      <c r="E17" s="87">
        <v>0</v>
      </c>
      <c r="F17" s="86">
        <v>0</v>
      </c>
      <c r="G17" s="87">
        <v>0</v>
      </c>
      <c r="H17" s="87">
        <v>-2.5000000000000001E-2</v>
      </c>
      <c r="I17" s="87">
        <v>0</v>
      </c>
      <c r="J17" s="86">
        <v>100</v>
      </c>
    </row>
    <row r="18" spans="1:10" hidden="1" x14ac:dyDescent="0.25">
      <c r="A18">
        <f t="shared" si="0"/>
        <v>1</v>
      </c>
      <c r="B18" s="131">
        <v>37316</v>
      </c>
      <c r="C18" s="86" t="s">
        <v>161</v>
      </c>
      <c r="D18" s="86" t="s">
        <v>55</v>
      </c>
      <c r="E18" s="87">
        <v>0</v>
      </c>
      <c r="F18" s="86">
        <v>0</v>
      </c>
      <c r="G18" s="87">
        <v>0</v>
      </c>
      <c r="H18" s="87">
        <v>-3.8374066352900001E-3</v>
      </c>
      <c r="I18" s="87">
        <v>0</v>
      </c>
      <c r="J18" s="86">
        <v>100</v>
      </c>
    </row>
    <row r="19" spans="1:10" hidden="1" x14ac:dyDescent="0.25">
      <c r="A19">
        <f t="shared" si="0"/>
        <v>1</v>
      </c>
      <c r="B19" s="131">
        <v>37316</v>
      </c>
      <c r="C19" s="86" t="s">
        <v>162</v>
      </c>
      <c r="D19" s="86" t="s">
        <v>55</v>
      </c>
      <c r="E19" s="87">
        <v>0</v>
      </c>
      <c r="F19" s="86">
        <v>0</v>
      </c>
      <c r="G19" s="87">
        <v>0</v>
      </c>
      <c r="H19" s="87">
        <v>-1.1363625526499999E-3</v>
      </c>
      <c r="I19" s="87">
        <v>0</v>
      </c>
      <c r="J19" s="86">
        <v>100</v>
      </c>
    </row>
    <row r="20" spans="1:10" hidden="1" x14ac:dyDescent="0.25">
      <c r="A20">
        <f t="shared" si="0"/>
        <v>1</v>
      </c>
      <c r="B20" s="131">
        <v>37316</v>
      </c>
      <c r="C20" s="86" t="s">
        <v>163</v>
      </c>
      <c r="D20" s="86" t="s">
        <v>55</v>
      </c>
      <c r="E20" s="87">
        <v>0</v>
      </c>
      <c r="F20" s="86">
        <v>0</v>
      </c>
      <c r="G20" s="87">
        <v>0</v>
      </c>
      <c r="H20" s="87">
        <v>0</v>
      </c>
      <c r="I20" s="87">
        <v>0</v>
      </c>
      <c r="J20" s="86">
        <v>100</v>
      </c>
    </row>
    <row r="21" spans="1:10" hidden="1" x14ac:dyDescent="0.25">
      <c r="A21">
        <f t="shared" si="0"/>
        <v>1</v>
      </c>
      <c r="B21" s="131">
        <v>37316</v>
      </c>
      <c r="C21" s="86" t="s">
        <v>164</v>
      </c>
      <c r="D21" s="86" t="s">
        <v>55</v>
      </c>
      <c r="E21" s="87">
        <v>0</v>
      </c>
      <c r="F21" s="86">
        <v>0</v>
      </c>
      <c r="G21" s="87">
        <v>0</v>
      </c>
      <c r="H21" s="87">
        <v>0</v>
      </c>
      <c r="I21" s="87">
        <v>0</v>
      </c>
      <c r="J21" s="86">
        <v>100</v>
      </c>
    </row>
    <row r="22" spans="1:10" hidden="1" x14ac:dyDescent="0.25">
      <c r="A22">
        <f t="shared" si="0"/>
        <v>1</v>
      </c>
      <c r="B22" s="131">
        <v>37316</v>
      </c>
      <c r="C22" s="86" t="s">
        <v>165</v>
      </c>
      <c r="D22" s="86" t="s">
        <v>55</v>
      </c>
      <c r="E22" s="87">
        <v>0</v>
      </c>
      <c r="F22" s="86">
        <v>0</v>
      </c>
      <c r="G22" s="87">
        <v>0</v>
      </c>
      <c r="H22" s="87">
        <v>5.0000000000000001E-4</v>
      </c>
      <c r="I22" s="87">
        <v>0</v>
      </c>
      <c r="J22" s="86">
        <v>100</v>
      </c>
    </row>
    <row r="23" spans="1:10" hidden="1" x14ac:dyDescent="0.25">
      <c r="A23">
        <f t="shared" si="0"/>
        <v>1</v>
      </c>
      <c r="B23" s="131">
        <v>37316</v>
      </c>
      <c r="C23" s="86" t="s">
        <v>166</v>
      </c>
      <c r="D23" s="86" t="s">
        <v>55</v>
      </c>
      <c r="E23" s="87">
        <v>0</v>
      </c>
      <c r="F23" s="86">
        <v>0</v>
      </c>
      <c r="G23" s="87">
        <v>0</v>
      </c>
      <c r="H23" s="87">
        <v>0.02</v>
      </c>
      <c r="I23" s="87">
        <v>0</v>
      </c>
      <c r="J23" s="86">
        <v>100</v>
      </c>
    </row>
    <row r="24" spans="1:10" hidden="1" x14ac:dyDescent="0.25">
      <c r="A24">
        <f t="shared" si="0"/>
        <v>1</v>
      </c>
      <c r="B24" s="131">
        <v>37316</v>
      </c>
      <c r="C24" s="86" t="s">
        <v>100</v>
      </c>
      <c r="D24" s="86" t="s">
        <v>55</v>
      </c>
      <c r="E24" s="87">
        <v>0</v>
      </c>
      <c r="F24" s="86">
        <v>0</v>
      </c>
      <c r="G24" s="87">
        <v>0</v>
      </c>
      <c r="H24" s="87">
        <v>-0.01</v>
      </c>
      <c r="I24" s="87">
        <v>0</v>
      </c>
      <c r="J24" s="86">
        <v>100</v>
      </c>
    </row>
    <row r="25" spans="1:10" hidden="1" x14ac:dyDescent="0.25">
      <c r="A25">
        <f t="shared" si="0"/>
        <v>1</v>
      </c>
      <c r="B25" s="131">
        <v>37316</v>
      </c>
      <c r="C25" s="86" t="s">
        <v>167</v>
      </c>
      <c r="D25" s="86" t="s">
        <v>55</v>
      </c>
      <c r="E25" s="87">
        <v>0</v>
      </c>
      <c r="F25" s="86">
        <v>0</v>
      </c>
      <c r="G25" s="87">
        <v>0</v>
      </c>
      <c r="H25" s="87">
        <v>0</v>
      </c>
      <c r="I25" s="87">
        <v>0</v>
      </c>
      <c r="J25" s="86">
        <v>100</v>
      </c>
    </row>
    <row r="26" spans="1:10" hidden="1" x14ac:dyDescent="0.25">
      <c r="A26">
        <f t="shared" si="0"/>
        <v>1</v>
      </c>
      <c r="B26" s="131">
        <v>37316</v>
      </c>
      <c r="C26" s="86" t="s">
        <v>101</v>
      </c>
      <c r="D26" s="86" t="s">
        <v>55</v>
      </c>
      <c r="E26" s="87">
        <v>0</v>
      </c>
      <c r="F26" s="86">
        <v>0</v>
      </c>
      <c r="G26" s="87">
        <v>0</v>
      </c>
      <c r="H26" s="87">
        <v>-0.1</v>
      </c>
      <c r="I26" s="87">
        <v>0</v>
      </c>
      <c r="J26" s="86">
        <v>100</v>
      </c>
    </row>
    <row r="27" spans="1:10" hidden="1" x14ac:dyDescent="0.25">
      <c r="A27">
        <f t="shared" si="0"/>
        <v>1</v>
      </c>
      <c r="B27" s="131">
        <v>37316</v>
      </c>
      <c r="C27" s="86" t="s">
        <v>168</v>
      </c>
      <c r="D27" s="86" t="s">
        <v>55</v>
      </c>
      <c r="E27" s="87">
        <v>0</v>
      </c>
      <c r="F27" s="86">
        <v>0</v>
      </c>
      <c r="G27" s="87">
        <v>0</v>
      </c>
      <c r="H27" s="87">
        <v>0.02</v>
      </c>
      <c r="I27" s="87">
        <v>0</v>
      </c>
      <c r="J27" s="86">
        <v>100</v>
      </c>
    </row>
    <row r="28" spans="1:10" hidden="1" x14ac:dyDescent="0.25">
      <c r="A28">
        <f t="shared" si="0"/>
        <v>1</v>
      </c>
      <c r="B28" s="131">
        <v>37316</v>
      </c>
      <c r="C28" s="86" t="s">
        <v>151</v>
      </c>
      <c r="D28" s="86" t="s">
        <v>57</v>
      </c>
      <c r="E28" s="87">
        <v>0</v>
      </c>
      <c r="F28" s="86">
        <v>0</v>
      </c>
      <c r="G28" s="87">
        <v>0</v>
      </c>
      <c r="H28" s="87">
        <v>-0.01</v>
      </c>
      <c r="I28" s="87">
        <v>0</v>
      </c>
      <c r="J28" s="86">
        <v>100</v>
      </c>
    </row>
    <row r="29" spans="1:10" hidden="1" x14ac:dyDescent="0.25">
      <c r="A29">
        <f t="shared" si="0"/>
        <v>1</v>
      </c>
      <c r="B29" s="131">
        <v>37316</v>
      </c>
      <c r="C29" s="86" t="s">
        <v>157</v>
      </c>
      <c r="D29" s="86" t="s">
        <v>57</v>
      </c>
      <c r="E29" s="87">
        <v>0</v>
      </c>
      <c r="F29" s="86">
        <v>0</v>
      </c>
      <c r="G29" s="87">
        <v>0</v>
      </c>
      <c r="H29" s="87">
        <v>0</v>
      </c>
      <c r="I29" s="87">
        <v>0</v>
      </c>
      <c r="J29" s="86">
        <v>100</v>
      </c>
    </row>
    <row r="30" spans="1:10" hidden="1" x14ac:dyDescent="0.25">
      <c r="A30">
        <f t="shared" si="0"/>
        <v>1</v>
      </c>
      <c r="B30" s="131">
        <v>37316</v>
      </c>
      <c r="C30" s="86" t="s">
        <v>101</v>
      </c>
      <c r="D30" s="86" t="s">
        <v>57</v>
      </c>
      <c r="E30" s="87">
        <v>0</v>
      </c>
      <c r="F30" s="86">
        <v>0</v>
      </c>
      <c r="G30" s="87">
        <v>0</v>
      </c>
      <c r="H30" s="87">
        <v>-0.1</v>
      </c>
      <c r="I30" s="87">
        <v>0</v>
      </c>
      <c r="J30" s="86">
        <v>100</v>
      </c>
    </row>
    <row r="31" spans="1:10" hidden="1" x14ac:dyDescent="0.25">
      <c r="A31">
        <f t="shared" si="0"/>
        <v>2</v>
      </c>
      <c r="B31" s="131">
        <v>37347</v>
      </c>
      <c r="C31" s="86" t="s">
        <v>150</v>
      </c>
      <c r="D31" s="86" t="s">
        <v>55</v>
      </c>
      <c r="E31" s="87">
        <v>0</v>
      </c>
      <c r="F31" s="86">
        <v>0</v>
      </c>
      <c r="G31" s="87">
        <v>0</v>
      </c>
      <c r="H31" s="87">
        <v>3.0584335320000002E-3</v>
      </c>
      <c r="I31" s="87">
        <v>0</v>
      </c>
      <c r="J31" s="86">
        <v>0</v>
      </c>
    </row>
    <row r="32" spans="1:10" hidden="1" x14ac:dyDescent="0.25">
      <c r="A32">
        <f t="shared" si="0"/>
        <v>2</v>
      </c>
      <c r="B32" s="131">
        <v>37347</v>
      </c>
      <c r="C32" s="86" t="s">
        <v>151</v>
      </c>
      <c r="D32" s="86" t="s">
        <v>55</v>
      </c>
      <c r="E32" s="87">
        <v>-22.483822320000002</v>
      </c>
      <c r="F32" s="86">
        <v>0</v>
      </c>
      <c r="G32" s="87">
        <v>-22.483822320000002</v>
      </c>
      <c r="H32" s="87">
        <v>-0.01</v>
      </c>
      <c r="I32" s="87">
        <v>0.22483822320000002</v>
      </c>
      <c r="J32" s="86">
        <v>0</v>
      </c>
    </row>
    <row r="33" spans="1:10" hidden="1" x14ac:dyDescent="0.25">
      <c r="A33">
        <f t="shared" si="0"/>
        <v>2</v>
      </c>
      <c r="B33" s="131">
        <v>37347</v>
      </c>
      <c r="C33" s="86" t="s">
        <v>152</v>
      </c>
      <c r="D33" s="86" t="s">
        <v>55</v>
      </c>
      <c r="E33" s="87">
        <v>-29.978429760000001</v>
      </c>
      <c r="F33" s="86">
        <v>0</v>
      </c>
      <c r="G33" s="87">
        <v>-29.978429760000001</v>
      </c>
      <c r="H33" s="87">
        <v>-5.70511817933E-3</v>
      </c>
      <c r="I33" s="87">
        <v>0.17103048461154349</v>
      </c>
      <c r="J33" s="86">
        <v>0</v>
      </c>
    </row>
    <row r="34" spans="1:10" hidden="1" x14ac:dyDescent="0.25">
      <c r="A34">
        <f t="shared" si="0"/>
        <v>2</v>
      </c>
      <c r="B34" s="131">
        <v>37347</v>
      </c>
      <c r="C34" s="86" t="s">
        <v>97</v>
      </c>
      <c r="D34" s="86" t="s">
        <v>55</v>
      </c>
      <c r="E34" s="87">
        <v>22.243994879999999</v>
      </c>
      <c r="F34" s="86">
        <v>0</v>
      </c>
      <c r="G34" s="87">
        <v>22.243994879999999</v>
      </c>
      <c r="H34" s="87">
        <v>-0.1</v>
      </c>
      <c r="I34" s="87">
        <v>-2.224399488</v>
      </c>
      <c r="J34" s="86">
        <v>0</v>
      </c>
    </row>
    <row r="35" spans="1:10" hidden="1" x14ac:dyDescent="0.25">
      <c r="A35">
        <f t="shared" si="0"/>
        <v>2</v>
      </c>
      <c r="B35" s="131">
        <v>37347</v>
      </c>
      <c r="C35" s="86" t="s">
        <v>98</v>
      </c>
      <c r="D35" s="86" t="s">
        <v>55</v>
      </c>
      <c r="E35" s="87">
        <v>-2.9978429800000002</v>
      </c>
      <c r="F35" s="86">
        <v>0</v>
      </c>
      <c r="G35" s="87">
        <v>-2.9978429800000002</v>
      </c>
      <c r="H35" s="87">
        <v>-0.1</v>
      </c>
      <c r="I35" s="87">
        <v>0.29978429800000006</v>
      </c>
      <c r="J35" s="86">
        <v>0</v>
      </c>
    </row>
    <row r="36" spans="1:10" hidden="1" x14ac:dyDescent="0.25">
      <c r="A36">
        <f t="shared" si="0"/>
        <v>2</v>
      </c>
      <c r="B36" s="131">
        <v>37347</v>
      </c>
      <c r="C36" s="86" t="s">
        <v>153</v>
      </c>
      <c r="D36" s="86" t="s">
        <v>55</v>
      </c>
      <c r="E36" s="87">
        <v>0</v>
      </c>
      <c r="F36" s="86">
        <v>0</v>
      </c>
      <c r="G36" s="87">
        <v>0</v>
      </c>
      <c r="H36" s="87">
        <v>0</v>
      </c>
      <c r="I36" s="87">
        <v>0</v>
      </c>
      <c r="J36" s="86">
        <v>0</v>
      </c>
    </row>
    <row r="37" spans="1:10" hidden="1" x14ac:dyDescent="0.25">
      <c r="A37">
        <f t="shared" si="0"/>
        <v>2</v>
      </c>
      <c r="B37" s="131">
        <v>37347</v>
      </c>
      <c r="C37" s="86" t="s">
        <v>154</v>
      </c>
      <c r="D37" s="86" t="s">
        <v>55</v>
      </c>
      <c r="E37" s="87">
        <v>0</v>
      </c>
      <c r="F37" s="86">
        <v>0</v>
      </c>
      <c r="G37" s="87">
        <v>0</v>
      </c>
      <c r="H37" s="87">
        <v>0</v>
      </c>
      <c r="I37" s="87">
        <v>0</v>
      </c>
      <c r="J37" s="86">
        <v>0</v>
      </c>
    </row>
    <row r="38" spans="1:10" hidden="1" x14ac:dyDescent="0.25">
      <c r="A38">
        <f t="shared" si="0"/>
        <v>2</v>
      </c>
      <c r="B38" s="131">
        <v>37347</v>
      </c>
      <c r="C38" s="86" t="s">
        <v>155</v>
      </c>
      <c r="D38" s="86" t="s">
        <v>55</v>
      </c>
      <c r="E38" s="87">
        <v>0</v>
      </c>
      <c r="F38" s="86">
        <v>0</v>
      </c>
      <c r="G38" s="87">
        <v>0</v>
      </c>
      <c r="H38" s="87">
        <v>1.26E-2</v>
      </c>
      <c r="I38" s="87">
        <v>0</v>
      </c>
      <c r="J38" s="86">
        <v>0</v>
      </c>
    </row>
    <row r="39" spans="1:10" hidden="1" x14ac:dyDescent="0.25">
      <c r="A39">
        <f t="shared" si="0"/>
        <v>2</v>
      </c>
      <c r="B39" s="131">
        <v>37347</v>
      </c>
      <c r="C39" s="86" t="s">
        <v>156</v>
      </c>
      <c r="D39" s="86" t="s">
        <v>55</v>
      </c>
      <c r="E39" s="87">
        <v>0</v>
      </c>
      <c r="F39" s="86">
        <v>0</v>
      </c>
      <c r="G39" s="87">
        <v>0</v>
      </c>
      <c r="H39" s="87">
        <v>0</v>
      </c>
      <c r="I39" s="87">
        <v>0</v>
      </c>
      <c r="J39" s="86">
        <v>0</v>
      </c>
    </row>
    <row r="40" spans="1:10" hidden="1" x14ac:dyDescent="0.25">
      <c r="A40">
        <f t="shared" si="0"/>
        <v>2</v>
      </c>
      <c r="B40" s="131">
        <v>37347</v>
      </c>
      <c r="C40" s="86" t="s">
        <v>157</v>
      </c>
      <c r="D40" s="86" t="s">
        <v>55</v>
      </c>
      <c r="E40" s="87">
        <v>16.663010539999998</v>
      </c>
      <c r="F40" s="86">
        <v>0</v>
      </c>
      <c r="G40" s="87">
        <v>16.663010539999998</v>
      </c>
      <c r="H40" s="87">
        <v>0</v>
      </c>
      <c r="I40" s="87">
        <v>0</v>
      </c>
      <c r="J40" s="86">
        <v>0</v>
      </c>
    </row>
    <row r="41" spans="1:10" hidden="1" x14ac:dyDescent="0.25">
      <c r="A41">
        <f t="shared" si="0"/>
        <v>2</v>
      </c>
      <c r="B41" s="131">
        <v>37347</v>
      </c>
      <c r="C41" s="86" t="s">
        <v>99</v>
      </c>
      <c r="D41" s="86" t="s">
        <v>55</v>
      </c>
      <c r="E41" s="87">
        <v>60.589404399999999</v>
      </c>
      <c r="F41" s="86">
        <v>0</v>
      </c>
      <c r="G41" s="87">
        <v>60.589404399999999</v>
      </c>
      <c r="H41" s="87">
        <v>-0.1</v>
      </c>
      <c r="I41" s="87">
        <v>-6.0589404400000006</v>
      </c>
      <c r="J41" s="86">
        <v>0</v>
      </c>
    </row>
    <row r="42" spans="1:10" hidden="1" x14ac:dyDescent="0.25">
      <c r="A42">
        <f t="shared" si="0"/>
        <v>2</v>
      </c>
      <c r="B42" s="131">
        <v>37347</v>
      </c>
      <c r="C42" s="86" t="s">
        <v>159</v>
      </c>
      <c r="D42" s="86" t="s">
        <v>55</v>
      </c>
      <c r="E42" s="87">
        <v>-1.08921629</v>
      </c>
      <c r="F42" s="86">
        <v>0</v>
      </c>
      <c r="G42" s="87">
        <v>-1.08921629</v>
      </c>
      <c r="H42" s="87">
        <v>-2.5000000000000001E-2</v>
      </c>
      <c r="I42" s="87">
        <v>2.7230407250000001E-2</v>
      </c>
      <c r="J42" s="86">
        <v>0</v>
      </c>
    </row>
    <row r="43" spans="1:10" hidden="1" x14ac:dyDescent="0.25">
      <c r="A43">
        <f t="shared" si="0"/>
        <v>2</v>
      </c>
      <c r="B43" s="131">
        <v>37347</v>
      </c>
      <c r="C43" s="86" t="s">
        <v>162</v>
      </c>
      <c r="D43" s="86" t="s">
        <v>55</v>
      </c>
      <c r="E43" s="87">
        <v>14.98921488</v>
      </c>
      <c r="F43" s="86">
        <v>0</v>
      </c>
      <c r="G43" s="87">
        <v>14.98921488</v>
      </c>
      <c r="H43" s="87">
        <v>-3.9924979209899998E-3</v>
      </c>
      <c r="I43" s="87">
        <v>-5.9844409245672373E-2</v>
      </c>
      <c r="J43" s="86">
        <v>0</v>
      </c>
    </row>
    <row r="44" spans="1:10" hidden="1" x14ac:dyDescent="0.25">
      <c r="A44">
        <f t="shared" si="0"/>
        <v>2</v>
      </c>
      <c r="B44" s="131">
        <v>37347</v>
      </c>
      <c r="C44" s="86" t="s">
        <v>163</v>
      </c>
      <c r="D44" s="86" t="s">
        <v>55</v>
      </c>
      <c r="E44" s="87">
        <v>-2.9978429800000002</v>
      </c>
      <c r="F44" s="86">
        <v>0</v>
      </c>
      <c r="G44" s="87">
        <v>-2.9978429800000002</v>
      </c>
      <c r="H44" s="87">
        <v>0</v>
      </c>
      <c r="I44" s="87">
        <v>0</v>
      </c>
      <c r="J44" s="86">
        <v>0</v>
      </c>
    </row>
    <row r="45" spans="1:10" hidden="1" x14ac:dyDescent="0.25">
      <c r="A45">
        <f t="shared" si="0"/>
        <v>2</v>
      </c>
      <c r="B45" s="131">
        <v>37347</v>
      </c>
      <c r="C45" s="86" t="s">
        <v>164</v>
      </c>
      <c r="D45" s="86" t="s">
        <v>55</v>
      </c>
      <c r="E45" s="87">
        <v>0</v>
      </c>
      <c r="F45" s="86">
        <v>0</v>
      </c>
      <c r="G45" s="87">
        <v>0</v>
      </c>
      <c r="H45" s="87">
        <v>0</v>
      </c>
      <c r="I45" s="87">
        <v>0</v>
      </c>
      <c r="J45" s="86">
        <v>0</v>
      </c>
    </row>
    <row r="46" spans="1:10" hidden="1" x14ac:dyDescent="0.25">
      <c r="A46">
        <f t="shared" si="0"/>
        <v>2</v>
      </c>
      <c r="B46" s="131">
        <v>37347</v>
      </c>
      <c r="C46" s="86" t="s">
        <v>166</v>
      </c>
      <c r="D46" s="86" t="s">
        <v>55</v>
      </c>
      <c r="E46" s="87">
        <v>0</v>
      </c>
      <c r="F46" s="86">
        <v>0</v>
      </c>
      <c r="G46" s="87">
        <v>0</v>
      </c>
      <c r="H46" s="87">
        <v>0.02</v>
      </c>
      <c r="I46" s="87">
        <v>0</v>
      </c>
      <c r="J46" s="86">
        <v>0</v>
      </c>
    </row>
    <row r="47" spans="1:10" hidden="1" x14ac:dyDescent="0.25">
      <c r="A47">
        <f t="shared" si="0"/>
        <v>2</v>
      </c>
      <c r="B47" s="131">
        <v>37347</v>
      </c>
      <c r="C47" s="86" t="s">
        <v>167</v>
      </c>
      <c r="D47" s="86" t="s">
        <v>55</v>
      </c>
      <c r="E47" s="87">
        <v>-26.10121951</v>
      </c>
      <c r="F47" s="86">
        <v>0</v>
      </c>
      <c r="G47" s="87">
        <v>-26.10121951</v>
      </c>
      <c r="H47" s="87">
        <v>0</v>
      </c>
      <c r="I47" s="87">
        <v>0</v>
      </c>
      <c r="J47" s="86">
        <v>0</v>
      </c>
    </row>
    <row r="48" spans="1:10" hidden="1" x14ac:dyDescent="0.25">
      <c r="A48">
        <f t="shared" si="0"/>
        <v>2</v>
      </c>
      <c r="B48" s="131">
        <v>37347</v>
      </c>
      <c r="C48" s="86" t="s">
        <v>101</v>
      </c>
      <c r="D48" s="86" t="s">
        <v>55</v>
      </c>
      <c r="E48" s="87">
        <v>-12.99065291</v>
      </c>
      <c r="F48" s="86">
        <v>0</v>
      </c>
      <c r="G48" s="87">
        <v>-12.99065291</v>
      </c>
      <c r="H48" s="87">
        <v>-0.1</v>
      </c>
      <c r="I48" s="87">
        <v>1.299065291</v>
      </c>
      <c r="J48" s="86">
        <v>0</v>
      </c>
    </row>
    <row r="49" spans="1:10" hidden="1" x14ac:dyDescent="0.25">
      <c r="A49">
        <f t="shared" si="0"/>
        <v>2</v>
      </c>
      <c r="B49" s="131">
        <v>37347</v>
      </c>
      <c r="C49" s="86" t="s">
        <v>168</v>
      </c>
      <c r="D49" s="86" t="s">
        <v>55</v>
      </c>
      <c r="E49" s="87">
        <v>-5.9956859500000004</v>
      </c>
      <c r="F49" s="86">
        <v>0</v>
      </c>
      <c r="G49" s="87">
        <v>-5.9956859500000004</v>
      </c>
      <c r="H49" s="87">
        <v>0.02</v>
      </c>
      <c r="I49" s="87">
        <v>-0.11991371900000002</v>
      </c>
      <c r="J49" s="86">
        <v>0</v>
      </c>
    </row>
    <row r="50" spans="1:10" hidden="1" x14ac:dyDescent="0.25">
      <c r="A50">
        <f t="shared" si="0"/>
        <v>2</v>
      </c>
      <c r="B50" s="131">
        <v>37347</v>
      </c>
      <c r="C50" s="86" t="s">
        <v>151</v>
      </c>
      <c r="D50" s="86" t="s">
        <v>57</v>
      </c>
      <c r="E50" s="87">
        <v>82.440681850000004</v>
      </c>
      <c r="F50" s="86">
        <v>0</v>
      </c>
      <c r="G50" s="87">
        <v>82.440681850000004</v>
      </c>
      <c r="H50" s="87">
        <v>-0.01</v>
      </c>
      <c r="I50" s="87">
        <v>-0.82440681850000008</v>
      </c>
      <c r="J50" s="86">
        <v>0</v>
      </c>
    </row>
    <row r="51" spans="1:10" hidden="1" x14ac:dyDescent="0.25">
      <c r="A51">
        <f t="shared" si="0"/>
        <v>2</v>
      </c>
      <c r="B51" s="131">
        <v>37347</v>
      </c>
      <c r="C51" s="86" t="s">
        <v>157</v>
      </c>
      <c r="D51" s="86" t="s">
        <v>57</v>
      </c>
      <c r="E51" s="87">
        <v>5.0963330600000001</v>
      </c>
      <c r="F51" s="86">
        <v>0</v>
      </c>
      <c r="G51" s="87">
        <v>5.0963330600000001</v>
      </c>
      <c r="H51" s="87">
        <v>0</v>
      </c>
      <c r="I51" s="87">
        <v>0</v>
      </c>
      <c r="J51" s="86">
        <v>0</v>
      </c>
    </row>
    <row r="52" spans="1:10" hidden="1" x14ac:dyDescent="0.25">
      <c r="A52">
        <f t="shared" si="0"/>
        <v>2</v>
      </c>
      <c r="B52" s="131">
        <v>37347</v>
      </c>
      <c r="C52" s="86" t="s">
        <v>101</v>
      </c>
      <c r="D52" s="86" t="s">
        <v>57</v>
      </c>
      <c r="E52" s="87">
        <v>-29.978429760000001</v>
      </c>
      <c r="F52" s="86">
        <v>0</v>
      </c>
      <c r="G52" s="87">
        <v>-29.978429760000001</v>
      </c>
      <c r="H52" s="87">
        <v>-0.1</v>
      </c>
      <c r="I52" s="87">
        <v>2.9978429760000003</v>
      </c>
      <c r="J52" s="86">
        <v>0</v>
      </c>
    </row>
    <row r="53" spans="1:10" hidden="1" x14ac:dyDescent="0.25">
      <c r="A53">
        <f t="shared" si="0"/>
        <v>3</v>
      </c>
      <c r="B53" s="131">
        <v>37377</v>
      </c>
      <c r="C53" s="86" t="s">
        <v>150</v>
      </c>
      <c r="D53" s="86" t="s">
        <v>55</v>
      </c>
      <c r="E53" s="87">
        <v>0</v>
      </c>
      <c r="F53" s="86">
        <v>0</v>
      </c>
      <c r="G53" s="87">
        <v>0</v>
      </c>
      <c r="H53" s="87">
        <v>-2.002424001694E-2</v>
      </c>
      <c r="I53" s="87">
        <v>0</v>
      </c>
      <c r="J53" s="86">
        <v>0</v>
      </c>
    </row>
    <row r="54" spans="1:10" hidden="1" x14ac:dyDescent="0.25">
      <c r="A54">
        <f t="shared" si="0"/>
        <v>3</v>
      </c>
      <c r="B54" s="131">
        <v>37377</v>
      </c>
      <c r="C54" s="86" t="s">
        <v>151</v>
      </c>
      <c r="D54" s="86" t="s">
        <v>55</v>
      </c>
      <c r="E54" s="87">
        <v>-23.19576795</v>
      </c>
      <c r="F54" s="86">
        <v>0</v>
      </c>
      <c r="G54" s="87">
        <v>-23.19576795</v>
      </c>
      <c r="H54" s="87">
        <v>-0.01</v>
      </c>
      <c r="I54" s="87">
        <v>0.23195767950000001</v>
      </c>
      <c r="J54" s="86">
        <v>0</v>
      </c>
    </row>
    <row r="55" spans="1:10" hidden="1" x14ac:dyDescent="0.25">
      <c r="A55">
        <f t="shared" si="0"/>
        <v>3</v>
      </c>
      <c r="B55" s="131">
        <v>37377</v>
      </c>
      <c r="C55" s="86" t="s">
        <v>97</v>
      </c>
      <c r="D55" s="86" t="s">
        <v>55</v>
      </c>
      <c r="E55" s="87">
        <v>23.185791269999999</v>
      </c>
      <c r="F55" s="86">
        <v>0</v>
      </c>
      <c r="G55" s="87">
        <v>23.185791269999999</v>
      </c>
      <c r="H55" s="87">
        <v>-0.1</v>
      </c>
      <c r="I55" s="87">
        <v>-2.318579127</v>
      </c>
      <c r="J55" s="86">
        <v>0</v>
      </c>
    </row>
    <row r="56" spans="1:10" hidden="1" x14ac:dyDescent="0.25">
      <c r="A56">
        <f t="shared" si="0"/>
        <v>3</v>
      </c>
      <c r="B56" s="131">
        <v>37377</v>
      </c>
      <c r="C56" s="86" t="s">
        <v>98</v>
      </c>
      <c r="D56" s="86" t="s">
        <v>55</v>
      </c>
      <c r="E56" s="87">
        <v>-1.2969676699999999</v>
      </c>
      <c r="F56" s="86">
        <v>0</v>
      </c>
      <c r="G56" s="87">
        <v>-1.2969676699999999</v>
      </c>
      <c r="H56" s="87">
        <v>-0.1</v>
      </c>
      <c r="I56" s="87">
        <v>0.12969676699999999</v>
      </c>
      <c r="J56" s="86">
        <v>0</v>
      </c>
    </row>
    <row r="57" spans="1:10" hidden="1" x14ac:dyDescent="0.25">
      <c r="A57">
        <f t="shared" si="0"/>
        <v>3</v>
      </c>
      <c r="B57" s="131">
        <v>37377</v>
      </c>
      <c r="C57" s="86" t="s">
        <v>153</v>
      </c>
      <c r="D57" s="86" t="s">
        <v>55</v>
      </c>
      <c r="E57" s="87">
        <v>0</v>
      </c>
      <c r="F57" s="86">
        <v>0</v>
      </c>
      <c r="G57" s="87">
        <v>0</v>
      </c>
      <c r="H57" s="87">
        <v>0</v>
      </c>
      <c r="I57" s="87">
        <v>0</v>
      </c>
      <c r="J57" s="86">
        <v>0</v>
      </c>
    </row>
    <row r="58" spans="1:10" hidden="1" x14ac:dyDescent="0.25">
      <c r="A58">
        <f t="shared" si="0"/>
        <v>3</v>
      </c>
      <c r="B58" s="131">
        <v>37377</v>
      </c>
      <c r="C58" s="86" t="s">
        <v>154</v>
      </c>
      <c r="D58" s="86" t="s">
        <v>55</v>
      </c>
      <c r="E58" s="87">
        <v>0</v>
      </c>
      <c r="F58" s="86">
        <v>0</v>
      </c>
      <c r="G58" s="87">
        <v>0</v>
      </c>
      <c r="H58" s="87">
        <v>0</v>
      </c>
      <c r="I58" s="87">
        <v>0</v>
      </c>
      <c r="J58" s="86">
        <v>0</v>
      </c>
    </row>
    <row r="59" spans="1:10" hidden="1" x14ac:dyDescent="0.25">
      <c r="A59">
        <f t="shared" si="0"/>
        <v>3</v>
      </c>
      <c r="B59" s="131">
        <v>37377</v>
      </c>
      <c r="C59" s="86" t="s">
        <v>155</v>
      </c>
      <c r="D59" s="86" t="s">
        <v>55</v>
      </c>
      <c r="E59" s="87">
        <v>0</v>
      </c>
      <c r="F59" s="86">
        <v>0</v>
      </c>
      <c r="G59" s="87">
        <v>0</v>
      </c>
      <c r="H59" s="87">
        <v>1.26E-2</v>
      </c>
      <c r="I59" s="87">
        <v>0</v>
      </c>
      <c r="J59" s="86">
        <v>0</v>
      </c>
    </row>
    <row r="60" spans="1:10" hidden="1" x14ac:dyDescent="0.25">
      <c r="A60">
        <f t="shared" si="0"/>
        <v>3</v>
      </c>
      <c r="B60" s="131">
        <v>37377</v>
      </c>
      <c r="C60" s="86" t="s">
        <v>156</v>
      </c>
      <c r="D60" s="86" t="s">
        <v>55</v>
      </c>
      <c r="E60" s="87">
        <v>0</v>
      </c>
      <c r="F60" s="86">
        <v>0</v>
      </c>
      <c r="G60" s="87">
        <v>0</v>
      </c>
      <c r="H60" s="87">
        <v>0</v>
      </c>
      <c r="I60" s="87">
        <v>0</v>
      </c>
      <c r="J60" s="86">
        <v>0</v>
      </c>
    </row>
    <row r="61" spans="1:10" hidden="1" x14ac:dyDescent="0.25">
      <c r="A61">
        <f t="shared" si="0"/>
        <v>3</v>
      </c>
      <c r="B61" s="131">
        <v>37377</v>
      </c>
      <c r="C61" s="86" t="s">
        <v>157</v>
      </c>
      <c r="D61" s="86" t="s">
        <v>55</v>
      </c>
      <c r="E61" s="87">
        <v>20.868708649999999</v>
      </c>
      <c r="F61" s="86">
        <v>0</v>
      </c>
      <c r="G61" s="87">
        <v>20.868708649999999</v>
      </c>
      <c r="H61" s="87">
        <v>0</v>
      </c>
      <c r="I61" s="87">
        <v>0</v>
      </c>
      <c r="J61" s="86">
        <v>0</v>
      </c>
    </row>
    <row r="62" spans="1:10" hidden="1" x14ac:dyDescent="0.25">
      <c r="A62">
        <f t="shared" si="0"/>
        <v>3</v>
      </c>
      <c r="B62" s="131">
        <v>37377</v>
      </c>
      <c r="C62" s="86" t="s">
        <v>99</v>
      </c>
      <c r="D62" s="86" t="s">
        <v>55</v>
      </c>
      <c r="E62" s="87">
        <v>62.507955469999999</v>
      </c>
      <c r="F62" s="86">
        <v>0</v>
      </c>
      <c r="G62" s="87">
        <v>62.507955469999999</v>
      </c>
      <c r="H62" s="87">
        <v>-0.1</v>
      </c>
      <c r="I62" s="87">
        <v>-6.2507955470000001</v>
      </c>
      <c r="J62" s="86">
        <v>0</v>
      </c>
    </row>
    <row r="63" spans="1:10" hidden="1" x14ac:dyDescent="0.25">
      <c r="A63">
        <f t="shared" si="0"/>
        <v>3</v>
      </c>
      <c r="B63" s="131">
        <v>37377</v>
      </c>
      <c r="C63" s="86" t="s">
        <v>159</v>
      </c>
      <c r="D63" s="86" t="s">
        <v>55</v>
      </c>
      <c r="E63" s="87">
        <v>-0.7781806</v>
      </c>
      <c r="F63" s="86">
        <v>0</v>
      </c>
      <c r="G63" s="87">
        <v>-0.7781806</v>
      </c>
      <c r="H63" s="87">
        <v>-2.5000000000000001E-2</v>
      </c>
      <c r="I63" s="87">
        <v>1.9454515000000002E-2</v>
      </c>
      <c r="J63" s="86">
        <v>0</v>
      </c>
    </row>
    <row r="64" spans="1:10" hidden="1" x14ac:dyDescent="0.25">
      <c r="A64">
        <f t="shared" si="0"/>
        <v>3</v>
      </c>
      <c r="B64" s="131">
        <v>37377</v>
      </c>
      <c r="C64" s="86" t="s">
        <v>162</v>
      </c>
      <c r="D64" s="86" t="s">
        <v>55</v>
      </c>
      <c r="E64" s="87">
        <v>15.463845299999999</v>
      </c>
      <c r="F64" s="86">
        <v>0</v>
      </c>
      <c r="G64" s="87">
        <v>15.463845299999999</v>
      </c>
      <c r="H64" s="87">
        <v>-3.9639472961500001E-3</v>
      </c>
      <c r="I64" s="87">
        <v>-6.1297867765016882E-2</v>
      </c>
      <c r="J64" s="86">
        <v>0</v>
      </c>
    </row>
    <row r="65" spans="1:10" hidden="1" x14ac:dyDescent="0.25">
      <c r="A65">
        <f t="shared" si="0"/>
        <v>3</v>
      </c>
      <c r="B65" s="131">
        <v>37377</v>
      </c>
      <c r="C65" s="86" t="s">
        <v>163</v>
      </c>
      <c r="D65" s="86" t="s">
        <v>55</v>
      </c>
      <c r="E65" s="87">
        <v>-3.0927690600000002</v>
      </c>
      <c r="F65" s="86">
        <v>0</v>
      </c>
      <c r="G65" s="87">
        <v>-3.0927690600000002</v>
      </c>
      <c r="H65" s="87">
        <v>6.6399574269999997E-3</v>
      </c>
      <c r="I65" s="87">
        <v>-2.053585488994281E-2</v>
      </c>
      <c r="J65" s="86">
        <v>0</v>
      </c>
    </row>
    <row r="66" spans="1:10" hidden="1" x14ac:dyDescent="0.25">
      <c r="A66">
        <f t="shared" si="0"/>
        <v>3</v>
      </c>
      <c r="B66" s="131">
        <v>37377</v>
      </c>
      <c r="C66" s="86" t="s">
        <v>164</v>
      </c>
      <c r="D66" s="86" t="s">
        <v>55</v>
      </c>
      <c r="E66" s="87">
        <v>0</v>
      </c>
      <c r="F66" s="86">
        <v>0</v>
      </c>
      <c r="G66" s="87">
        <v>0</v>
      </c>
      <c r="H66" s="87">
        <v>0</v>
      </c>
      <c r="I66" s="87">
        <v>0</v>
      </c>
      <c r="J66" s="86">
        <v>0</v>
      </c>
    </row>
    <row r="67" spans="1:10" hidden="1" x14ac:dyDescent="0.25">
      <c r="A67">
        <f t="shared" si="0"/>
        <v>3</v>
      </c>
      <c r="B67" s="131">
        <v>37377</v>
      </c>
      <c r="C67" s="86" t="s">
        <v>166</v>
      </c>
      <c r="D67" s="86" t="s">
        <v>55</v>
      </c>
      <c r="E67" s="87">
        <v>0</v>
      </c>
      <c r="F67" s="86">
        <v>0</v>
      </c>
      <c r="G67" s="87">
        <v>0</v>
      </c>
      <c r="H67" s="87">
        <v>0.02</v>
      </c>
      <c r="I67" s="87">
        <v>0</v>
      </c>
      <c r="J67" s="86">
        <v>0</v>
      </c>
    </row>
    <row r="68" spans="1:10" hidden="1" x14ac:dyDescent="0.25">
      <c r="A68">
        <f t="shared" si="0"/>
        <v>3</v>
      </c>
      <c r="B68" s="131">
        <v>37377</v>
      </c>
      <c r="C68" s="86" t="s">
        <v>167</v>
      </c>
      <c r="D68" s="86" t="s">
        <v>55</v>
      </c>
      <c r="E68" s="87">
        <v>-26.262597660000001</v>
      </c>
      <c r="F68" s="86">
        <v>0</v>
      </c>
      <c r="G68" s="87">
        <v>-26.262597660000001</v>
      </c>
      <c r="H68" s="87">
        <v>0</v>
      </c>
      <c r="I68" s="87">
        <v>0</v>
      </c>
      <c r="J68" s="86">
        <v>0</v>
      </c>
    </row>
    <row r="69" spans="1:10" hidden="1" x14ac:dyDescent="0.25">
      <c r="A69">
        <f t="shared" ref="A69:A132" si="1">INDEX(BucketTable,MATCH(B69,SumMonths,0),1)</f>
        <v>3</v>
      </c>
      <c r="B69" s="131">
        <v>37377</v>
      </c>
      <c r="C69" s="86" t="s">
        <v>101</v>
      </c>
      <c r="D69" s="86" t="s">
        <v>55</v>
      </c>
      <c r="E69" s="87">
        <v>-15.962679019999999</v>
      </c>
      <c r="F69" s="86">
        <v>0</v>
      </c>
      <c r="G69" s="87">
        <v>-15.962679019999999</v>
      </c>
      <c r="H69" s="87">
        <v>-0.1</v>
      </c>
      <c r="I69" s="87">
        <v>1.5962679020000001</v>
      </c>
      <c r="J69" s="86">
        <v>0</v>
      </c>
    </row>
    <row r="70" spans="1:10" hidden="1" x14ac:dyDescent="0.25">
      <c r="A70">
        <f t="shared" si="1"/>
        <v>3</v>
      </c>
      <c r="B70" s="131">
        <v>37377</v>
      </c>
      <c r="C70" s="86" t="s">
        <v>168</v>
      </c>
      <c r="D70" s="86" t="s">
        <v>55</v>
      </c>
      <c r="E70" s="87">
        <v>-6.1855381200000004</v>
      </c>
      <c r="F70" s="86">
        <v>0</v>
      </c>
      <c r="G70" s="87">
        <v>-6.1855381200000004</v>
      </c>
      <c r="H70" s="87">
        <v>0.02</v>
      </c>
      <c r="I70" s="87">
        <v>-0.12371076240000001</v>
      </c>
      <c r="J70" s="86">
        <v>0</v>
      </c>
    </row>
    <row r="71" spans="1:10" hidden="1" x14ac:dyDescent="0.25">
      <c r="A71">
        <f t="shared" si="1"/>
        <v>3</v>
      </c>
      <c r="B71" s="131">
        <v>37377</v>
      </c>
      <c r="C71" s="86" t="s">
        <v>151</v>
      </c>
      <c r="D71" s="86" t="s">
        <v>57</v>
      </c>
      <c r="E71" s="87">
        <v>85.051149150000001</v>
      </c>
      <c r="F71" s="86">
        <v>0</v>
      </c>
      <c r="G71" s="87">
        <v>85.051149150000001</v>
      </c>
      <c r="H71" s="87">
        <v>-0.01</v>
      </c>
      <c r="I71" s="87">
        <v>-0.85051149150000005</v>
      </c>
      <c r="J71" s="86">
        <v>0</v>
      </c>
    </row>
    <row r="72" spans="1:10" hidden="1" x14ac:dyDescent="0.25">
      <c r="A72">
        <f t="shared" si="1"/>
        <v>3</v>
      </c>
      <c r="B72" s="131">
        <v>37377</v>
      </c>
      <c r="C72" s="86" t="s">
        <v>157</v>
      </c>
      <c r="D72" s="86" t="s">
        <v>57</v>
      </c>
      <c r="E72" s="87">
        <v>5.2577074000000001</v>
      </c>
      <c r="F72" s="86">
        <v>0</v>
      </c>
      <c r="G72" s="87">
        <v>5.2577074000000001</v>
      </c>
      <c r="H72" s="87">
        <v>0</v>
      </c>
      <c r="I72" s="87">
        <v>0</v>
      </c>
      <c r="J72" s="86">
        <v>0</v>
      </c>
    </row>
    <row r="73" spans="1:10" hidden="1" x14ac:dyDescent="0.25">
      <c r="A73">
        <f t="shared" si="1"/>
        <v>3</v>
      </c>
      <c r="B73" s="131">
        <v>37377</v>
      </c>
      <c r="C73" s="86" t="s">
        <v>101</v>
      </c>
      <c r="D73" s="86" t="s">
        <v>57</v>
      </c>
      <c r="E73" s="87">
        <v>-30.927690599999998</v>
      </c>
      <c r="F73" s="86">
        <v>0</v>
      </c>
      <c r="G73" s="87">
        <v>-30.927690599999998</v>
      </c>
      <c r="H73" s="87">
        <v>-0.1</v>
      </c>
      <c r="I73" s="87">
        <v>3.0927690600000002</v>
      </c>
      <c r="J73" s="86">
        <v>0</v>
      </c>
    </row>
    <row r="74" spans="1:10" hidden="1" x14ac:dyDescent="0.25">
      <c r="A74">
        <f t="shared" si="1"/>
        <v>4</v>
      </c>
      <c r="B74" s="131">
        <v>37408</v>
      </c>
      <c r="C74" s="86" t="s">
        <v>150</v>
      </c>
      <c r="D74" s="86" t="s">
        <v>55</v>
      </c>
      <c r="E74" s="87">
        <v>0</v>
      </c>
      <c r="F74" s="86">
        <v>0</v>
      </c>
      <c r="G74" s="87">
        <v>0</v>
      </c>
      <c r="H74" s="87">
        <v>-2.4108588695529998E-2</v>
      </c>
      <c r="I74" s="87">
        <v>0</v>
      </c>
      <c r="J74" s="86">
        <v>0</v>
      </c>
    </row>
    <row r="75" spans="1:10" hidden="1" x14ac:dyDescent="0.25">
      <c r="A75">
        <f t="shared" si="1"/>
        <v>4</v>
      </c>
      <c r="B75" s="131">
        <v>37408</v>
      </c>
      <c r="C75" s="86" t="s">
        <v>151</v>
      </c>
      <c r="D75" s="86" t="s">
        <v>55</v>
      </c>
      <c r="E75" s="87">
        <v>-22.408088759999998</v>
      </c>
      <c r="F75" s="86">
        <v>0</v>
      </c>
      <c r="G75" s="87">
        <v>-22.408088759999998</v>
      </c>
      <c r="H75" s="87">
        <v>-0.01</v>
      </c>
      <c r="I75" s="87">
        <v>0.2240808876</v>
      </c>
      <c r="J75" s="86">
        <v>0</v>
      </c>
    </row>
    <row r="76" spans="1:10" hidden="1" x14ac:dyDescent="0.25">
      <c r="A76">
        <f t="shared" si="1"/>
        <v>4</v>
      </c>
      <c r="B76" s="131">
        <v>37408</v>
      </c>
      <c r="C76" s="86" t="s">
        <v>97</v>
      </c>
      <c r="D76" s="86" t="s">
        <v>55</v>
      </c>
      <c r="E76" s="87">
        <v>28.52300722</v>
      </c>
      <c r="F76" s="86">
        <v>0</v>
      </c>
      <c r="G76" s="87">
        <v>28.52300722</v>
      </c>
      <c r="H76" s="87">
        <v>-0.1</v>
      </c>
      <c r="I76" s="87">
        <v>-2.8523007220000003</v>
      </c>
      <c r="J76" s="86">
        <v>0</v>
      </c>
    </row>
    <row r="77" spans="1:10" hidden="1" x14ac:dyDescent="0.25">
      <c r="A77">
        <f t="shared" si="1"/>
        <v>4</v>
      </c>
      <c r="B77" s="131">
        <v>37408</v>
      </c>
      <c r="C77" s="86" t="s">
        <v>98</v>
      </c>
      <c r="D77" s="86" t="s">
        <v>55</v>
      </c>
      <c r="E77" s="87">
        <v>-0.89632354999999997</v>
      </c>
      <c r="F77" s="86">
        <v>0</v>
      </c>
      <c r="G77" s="87">
        <v>-0.89632354999999997</v>
      </c>
      <c r="H77" s="87">
        <v>-0.1</v>
      </c>
      <c r="I77" s="87">
        <v>8.9632354999999997E-2</v>
      </c>
      <c r="J77" s="86">
        <v>0</v>
      </c>
    </row>
    <row r="78" spans="1:10" hidden="1" x14ac:dyDescent="0.25">
      <c r="A78">
        <f t="shared" si="1"/>
        <v>4</v>
      </c>
      <c r="B78" s="131">
        <v>37408</v>
      </c>
      <c r="C78" s="86" t="s">
        <v>153</v>
      </c>
      <c r="D78" s="86" t="s">
        <v>55</v>
      </c>
      <c r="E78" s="87">
        <v>0</v>
      </c>
      <c r="F78" s="86">
        <v>0</v>
      </c>
      <c r="G78" s="87">
        <v>0</v>
      </c>
      <c r="H78" s="87">
        <v>0</v>
      </c>
      <c r="I78" s="87">
        <v>0</v>
      </c>
      <c r="J78" s="86">
        <v>0</v>
      </c>
    </row>
    <row r="79" spans="1:10" hidden="1" x14ac:dyDescent="0.25">
      <c r="A79">
        <f t="shared" si="1"/>
        <v>4</v>
      </c>
      <c r="B79" s="131">
        <v>37408</v>
      </c>
      <c r="C79" s="86" t="s">
        <v>154</v>
      </c>
      <c r="D79" s="86" t="s">
        <v>55</v>
      </c>
      <c r="E79" s="87">
        <v>0</v>
      </c>
      <c r="F79" s="86">
        <v>0</v>
      </c>
      <c r="G79" s="87">
        <v>0</v>
      </c>
      <c r="H79" s="87">
        <v>0</v>
      </c>
      <c r="I79" s="87">
        <v>0</v>
      </c>
      <c r="J79" s="86">
        <v>0</v>
      </c>
    </row>
    <row r="80" spans="1:10" hidden="1" x14ac:dyDescent="0.25">
      <c r="A80">
        <f t="shared" si="1"/>
        <v>4</v>
      </c>
      <c r="B80" s="131">
        <v>37408</v>
      </c>
      <c r="C80" s="86" t="s">
        <v>155</v>
      </c>
      <c r="D80" s="86" t="s">
        <v>55</v>
      </c>
      <c r="E80" s="87">
        <v>0</v>
      </c>
      <c r="F80" s="86">
        <v>0</v>
      </c>
      <c r="G80" s="87">
        <v>0</v>
      </c>
      <c r="H80" s="87">
        <v>1.26E-2</v>
      </c>
      <c r="I80" s="87">
        <v>0</v>
      </c>
      <c r="J80" s="86">
        <v>0</v>
      </c>
    </row>
    <row r="81" spans="1:10" hidden="1" x14ac:dyDescent="0.25">
      <c r="A81">
        <f t="shared" si="1"/>
        <v>4</v>
      </c>
      <c r="B81" s="131">
        <v>37408</v>
      </c>
      <c r="C81" s="86" t="s">
        <v>156</v>
      </c>
      <c r="D81" s="86" t="s">
        <v>55</v>
      </c>
      <c r="E81" s="87">
        <v>0</v>
      </c>
      <c r="F81" s="86">
        <v>0</v>
      </c>
      <c r="G81" s="87">
        <v>0</v>
      </c>
      <c r="H81" s="87">
        <v>0</v>
      </c>
      <c r="I81" s="87">
        <v>0</v>
      </c>
      <c r="J81" s="86">
        <v>0</v>
      </c>
    </row>
    <row r="82" spans="1:10" hidden="1" x14ac:dyDescent="0.25">
      <c r="A82">
        <f t="shared" si="1"/>
        <v>4</v>
      </c>
      <c r="B82" s="131">
        <v>37408</v>
      </c>
      <c r="C82" s="86" t="s">
        <v>157</v>
      </c>
      <c r="D82" s="86" t="s">
        <v>55</v>
      </c>
      <c r="E82" s="87">
        <v>22.08441638</v>
      </c>
      <c r="F82" s="86">
        <v>0</v>
      </c>
      <c r="G82" s="87">
        <v>22.08441638</v>
      </c>
      <c r="H82" s="87">
        <v>0</v>
      </c>
      <c r="I82" s="87">
        <v>0</v>
      </c>
      <c r="J82" s="86">
        <v>0</v>
      </c>
    </row>
    <row r="83" spans="1:10" hidden="1" x14ac:dyDescent="0.25">
      <c r="A83">
        <f t="shared" si="1"/>
        <v>4</v>
      </c>
      <c r="B83" s="131">
        <v>37408</v>
      </c>
      <c r="C83" s="86" t="s">
        <v>99</v>
      </c>
      <c r="D83" s="86" t="s">
        <v>55</v>
      </c>
      <c r="E83" s="87">
        <v>78.311788649999997</v>
      </c>
      <c r="F83" s="86">
        <v>0</v>
      </c>
      <c r="G83" s="87">
        <v>78.311788649999997</v>
      </c>
      <c r="H83" s="87">
        <v>-0.1</v>
      </c>
      <c r="I83" s="87">
        <v>-7.831178865</v>
      </c>
      <c r="J83" s="86">
        <v>0</v>
      </c>
    </row>
    <row r="84" spans="1:10" hidden="1" x14ac:dyDescent="0.25">
      <c r="A84">
        <f t="shared" si="1"/>
        <v>4</v>
      </c>
      <c r="B84" s="131">
        <v>37408</v>
      </c>
      <c r="C84" s="86" t="s">
        <v>159</v>
      </c>
      <c r="D84" s="86" t="s">
        <v>55</v>
      </c>
      <c r="E84" s="87">
        <v>-0.68718139</v>
      </c>
      <c r="F84" s="86">
        <v>0</v>
      </c>
      <c r="G84" s="87">
        <v>-0.68718139</v>
      </c>
      <c r="H84" s="87">
        <v>-2.5000000000000001E-2</v>
      </c>
      <c r="I84" s="87">
        <v>1.7179534749999999E-2</v>
      </c>
      <c r="J84" s="86">
        <v>0</v>
      </c>
    </row>
    <row r="85" spans="1:10" hidden="1" x14ac:dyDescent="0.25">
      <c r="A85">
        <f t="shared" si="1"/>
        <v>4</v>
      </c>
      <c r="B85" s="131">
        <v>37408</v>
      </c>
      <c r="C85" s="86" t="s">
        <v>162</v>
      </c>
      <c r="D85" s="86" t="s">
        <v>55</v>
      </c>
      <c r="E85" s="87">
        <v>14.938725850000001</v>
      </c>
      <c r="F85" s="86">
        <v>0</v>
      </c>
      <c r="G85" s="87">
        <v>14.938725850000001</v>
      </c>
      <c r="H85" s="87">
        <v>-4.1017532348699998E-3</v>
      </c>
      <c r="I85" s="87">
        <v>-6.1274967080073593E-2</v>
      </c>
      <c r="J85" s="86">
        <v>0</v>
      </c>
    </row>
    <row r="86" spans="1:10" hidden="1" x14ac:dyDescent="0.25">
      <c r="A86">
        <f t="shared" si="1"/>
        <v>4</v>
      </c>
      <c r="B86" s="131">
        <v>37408</v>
      </c>
      <c r="C86" s="86" t="s">
        <v>163</v>
      </c>
      <c r="D86" s="86" t="s">
        <v>55</v>
      </c>
      <c r="E86" s="87">
        <v>-2.9877451700000002</v>
      </c>
      <c r="F86" s="86">
        <v>0</v>
      </c>
      <c r="G86" s="87">
        <v>-2.9877451700000002</v>
      </c>
      <c r="H86" s="87">
        <v>3.257751464E-3</v>
      </c>
      <c r="I86" s="87">
        <v>-9.7333312016264287E-3</v>
      </c>
      <c r="J86" s="86">
        <v>0</v>
      </c>
    </row>
    <row r="87" spans="1:10" hidden="1" x14ac:dyDescent="0.25">
      <c r="A87">
        <f t="shared" si="1"/>
        <v>4</v>
      </c>
      <c r="B87" s="131">
        <v>37408</v>
      </c>
      <c r="C87" s="86" t="s">
        <v>164</v>
      </c>
      <c r="D87" s="86" t="s">
        <v>55</v>
      </c>
      <c r="E87" s="87">
        <v>0</v>
      </c>
      <c r="F87" s="86">
        <v>0</v>
      </c>
      <c r="G87" s="87">
        <v>0</v>
      </c>
      <c r="H87" s="87">
        <v>-4.8298239707999999E-3</v>
      </c>
      <c r="I87" s="87">
        <v>0</v>
      </c>
      <c r="J87" s="86">
        <v>0</v>
      </c>
    </row>
    <row r="88" spans="1:10" hidden="1" x14ac:dyDescent="0.25">
      <c r="A88">
        <f t="shared" si="1"/>
        <v>4</v>
      </c>
      <c r="B88" s="131">
        <v>37408</v>
      </c>
      <c r="C88" s="86" t="s">
        <v>166</v>
      </c>
      <c r="D88" s="86" t="s">
        <v>55</v>
      </c>
      <c r="E88" s="87">
        <v>0</v>
      </c>
      <c r="F88" s="86">
        <v>0</v>
      </c>
      <c r="G88" s="87">
        <v>0</v>
      </c>
      <c r="H88" s="87">
        <v>0.02</v>
      </c>
      <c r="I88" s="87">
        <v>0</v>
      </c>
      <c r="J88" s="86">
        <v>0</v>
      </c>
    </row>
    <row r="89" spans="1:10" hidden="1" x14ac:dyDescent="0.25">
      <c r="A89">
        <f t="shared" si="1"/>
        <v>4</v>
      </c>
      <c r="B89" s="131">
        <v>37408</v>
      </c>
      <c r="C89" s="86" t="s">
        <v>167</v>
      </c>
      <c r="D89" s="86" t="s">
        <v>55</v>
      </c>
      <c r="E89" s="87">
        <v>-26.013301290000001</v>
      </c>
      <c r="F89" s="86">
        <v>0</v>
      </c>
      <c r="G89" s="87">
        <v>-26.013301290000001</v>
      </c>
      <c r="H89" s="87">
        <v>0</v>
      </c>
      <c r="I89" s="87">
        <v>0</v>
      </c>
      <c r="J89" s="86">
        <v>0</v>
      </c>
    </row>
    <row r="90" spans="1:10" hidden="1" x14ac:dyDescent="0.25">
      <c r="A90">
        <f t="shared" si="1"/>
        <v>4</v>
      </c>
      <c r="B90" s="131">
        <v>37408</v>
      </c>
      <c r="C90" s="86" t="s">
        <v>101</v>
      </c>
      <c r="D90" s="86" t="s">
        <v>55</v>
      </c>
      <c r="E90" s="87">
        <v>-15.93464092</v>
      </c>
      <c r="F90" s="86">
        <v>0</v>
      </c>
      <c r="G90" s="87">
        <v>-15.93464092</v>
      </c>
      <c r="H90" s="87">
        <v>-0.1</v>
      </c>
      <c r="I90" s="87">
        <v>1.5934640920000001</v>
      </c>
      <c r="J90" s="86">
        <v>0</v>
      </c>
    </row>
    <row r="91" spans="1:10" hidden="1" x14ac:dyDescent="0.25">
      <c r="A91">
        <f t="shared" si="1"/>
        <v>4</v>
      </c>
      <c r="B91" s="131">
        <v>37408</v>
      </c>
      <c r="C91" s="86" t="s">
        <v>168</v>
      </c>
      <c r="D91" s="86" t="s">
        <v>55</v>
      </c>
      <c r="E91" s="87">
        <v>-5.9754903400000003</v>
      </c>
      <c r="F91" s="86">
        <v>0</v>
      </c>
      <c r="G91" s="87">
        <v>-5.9754903400000003</v>
      </c>
      <c r="H91" s="87">
        <v>0.02</v>
      </c>
      <c r="I91" s="87">
        <v>-0.11950980680000001</v>
      </c>
      <c r="J91" s="86">
        <v>0</v>
      </c>
    </row>
    <row r="92" spans="1:10" hidden="1" x14ac:dyDescent="0.25">
      <c r="A92">
        <f t="shared" si="1"/>
        <v>4</v>
      </c>
      <c r="B92" s="131">
        <v>37408</v>
      </c>
      <c r="C92" s="86" t="s">
        <v>151</v>
      </c>
      <c r="D92" s="86" t="s">
        <v>57</v>
      </c>
      <c r="E92" s="87">
        <v>82.162992169999995</v>
      </c>
      <c r="F92" s="86">
        <v>0</v>
      </c>
      <c r="G92" s="87">
        <v>82.162992169999995</v>
      </c>
      <c r="H92" s="87">
        <v>-0.01</v>
      </c>
      <c r="I92" s="87">
        <v>-0.82162992169999993</v>
      </c>
      <c r="J92" s="86">
        <v>0</v>
      </c>
    </row>
    <row r="93" spans="1:10" hidden="1" x14ac:dyDescent="0.25">
      <c r="A93">
        <f t="shared" si="1"/>
        <v>4</v>
      </c>
      <c r="B93" s="131">
        <v>37408</v>
      </c>
      <c r="C93" s="86" t="s">
        <v>157</v>
      </c>
      <c r="D93" s="86" t="s">
        <v>57</v>
      </c>
      <c r="E93" s="87">
        <v>5.0791667900000004</v>
      </c>
      <c r="F93" s="86">
        <v>0</v>
      </c>
      <c r="G93" s="87">
        <v>5.0791667900000004</v>
      </c>
      <c r="H93" s="87">
        <v>0</v>
      </c>
      <c r="I93" s="87">
        <v>0</v>
      </c>
      <c r="J93" s="86">
        <v>0</v>
      </c>
    </row>
    <row r="94" spans="1:10" hidden="1" x14ac:dyDescent="0.25">
      <c r="A94">
        <f t="shared" si="1"/>
        <v>4</v>
      </c>
      <c r="B94" s="131">
        <v>37408</v>
      </c>
      <c r="C94" s="86" t="s">
        <v>167</v>
      </c>
      <c r="D94" s="86" t="s">
        <v>57</v>
      </c>
      <c r="E94" s="87">
        <v>-1.99183011</v>
      </c>
      <c r="F94" s="86">
        <v>0</v>
      </c>
      <c r="G94" s="87">
        <v>-1.99183011</v>
      </c>
      <c r="H94" s="87">
        <v>0</v>
      </c>
      <c r="I94" s="87">
        <v>0</v>
      </c>
      <c r="J94" s="86">
        <v>0</v>
      </c>
    </row>
    <row r="95" spans="1:10" hidden="1" x14ac:dyDescent="0.25">
      <c r="A95">
        <f t="shared" si="1"/>
        <v>4</v>
      </c>
      <c r="B95" s="131">
        <v>37408</v>
      </c>
      <c r="C95" s="86" t="s">
        <v>101</v>
      </c>
      <c r="D95" s="86" t="s">
        <v>57</v>
      </c>
      <c r="E95" s="87">
        <v>-29.877451700000002</v>
      </c>
      <c r="F95" s="86">
        <v>0</v>
      </c>
      <c r="G95" s="87">
        <v>-29.877451700000002</v>
      </c>
      <c r="H95" s="87">
        <v>-0.1</v>
      </c>
      <c r="I95" s="87">
        <v>2.9877451700000002</v>
      </c>
      <c r="J95" s="86">
        <v>0</v>
      </c>
    </row>
    <row r="96" spans="1:10" hidden="1" x14ac:dyDescent="0.25">
      <c r="A96">
        <f t="shared" si="1"/>
        <v>5</v>
      </c>
      <c r="B96" s="131">
        <v>37438</v>
      </c>
      <c r="C96" s="86" t="s">
        <v>151</v>
      </c>
      <c r="D96" s="86" t="s">
        <v>55</v>
      </c>
      <c r="E96" s="87">
        <v>-23.112534180000001</v>
      </c>
      <c r="F96" s="86">
        <v>0</v>
      </c>
      <c r="G96" s="87">
        <v>-23.112534180000001</v>
      </c>
      <c r="H96" s="87">
        <v>-0.01</v>
      </c>
      <c r="I96" s="87">
        <v>0.23112534180000002</v>
      </c>
      <c r="J96" s="86">
        <v>0</v>
      </c>
    </row>
    <row r="97" spans="1:10" hidden="1" x14ac:dyDescent="0.25">
      <c r="A97">
        <f t="shared" si="1"/>
        <v>5</v>
      </c>
      <c r="B97" s="131">
        <v>37438</v>
      </c>
      <c r="C97" s="86" t="s">
        <v>97</v>
      </c>
      <c r="D97" s="86" t="s">
        <v>55</v>
      </c>
      <c r="E97" s="87">
        <v>29.474694119999999</v>
      </c>
      <c r="F97" s="86">
        <v>0</v>
      </c>
      <c r="G97" s="87">
        <v>29.474694119999999</v>
      </c>
      <c r="H97" s="87">
        <v>-0.1</v>
      </c>
      <c r="I97" s="87">
        <v>-2.9474694120000002</v>
      </c>
      <c r="J97" s="86">
        <v>0</v>
      </c>
    </row>
    <row r="98" spans="1:10" hidden="1" x14ac:dyDescent="0.25">
      <c r="A98">
        <f t="shared" si="1"/>
        <v>5</v>
      </c>
      <c r="B98" s="131">
        <v>37438</v>
      </c>
      <c r="C98" s="86" t="s">
        <v>98</v>
      </c>
      <c r="D98" s="86" t="s">
        <v>55</v>
      </c>
      <c r="E98" s="87">
        <v>-0.74556562000000004</v>
      </c>
      <c r="F98" s="86">
        <v>0</v>
      </c>
      <c r="G98" s="87">
        <v>-0.74556562000000004</v>
      </c>
      <c r="H98" s="87">
        <v>-0.1</v>
      </c>
      <c r="I98" s="87">
        <v>7.4556562000000007E-2</v>
      </c>
      <c r="J98" s="86">
        <v>0</v>
      </c>
    </row>
    <row r="99" spans="1:10" hidden="1" x14ac:dyDescent="0.25">
      <c r="A99">
        <f t="shared" si="1"/>
        <v>5</v>
      </c>
      <c r="B99" s="131">
        <v>37438</v>
      </c>
      <c r="C99" s="86" t="s">
        <v>153</v>
      </c>
      <c r="D99" s="86" t="s">
        <v>55</v>
      </c>
      <c r="E99" s="87">
        <v>0</v>
      </c>
      <c r="F99" s="86">
        <v>0</v>
      </c>
      <c r="G99" s="87">
        <v>0</v>
      </c>
      <c r="H99" s="87">
        <v>0</v>
      </c>
      <c r="I99" s="87">
        <v>0</v>
      </c>
      <c r="J99" s="86">
        <v>0</v>
      </c>
    </row>
    <row r="100" spans="1:10" hidden="1" x14ac:dyDescent="0.25">
      <c r="A100">
        <f t="shared" si="1"/>
        <v>5</v>
      </c>
      <c r="B100" s="131">
        <v>37438</v>
      </c>
      <c r="C100" s="86" t="s">
        <v>154</v>
      </c>
      <c r="D100" s="86" t="s">
        <v>55</v>
      </c>
      <c r="E100" s="87">
        <v>0</v>
      </c>
      <c r="F100" s="86">
        <v>0</v>
      </c>
      <c r="G100" s="87">
        <v>0</v>
      </c>
      <c r="H100" s="87">
        <v>0</v>
      </c>
      <c r="I100" s="87">
        <v>0</v>
      </c>
      <c r="J100" s="86">
        <v>0</v>
      </c>
    </row>
    <row r="101" spans="1:10" hidden="1" x14ac:dyDescent="0.25">
      <c r="A101">
        <f t="shared" si="1"/>
        <v>5</v>
      </c>
      <c r="B101" s="131">
        <v>37438</v>
      </c>
      <c r="C101" s="86" t="s">
        <v>155</v>
      </c>
      <c r="D101" s="86" t="s">
        <v>55</v>
      </c>
      <c r="E101" s="87">
        <v>0</v>
      </c>
      <c r="F101" s="86">
        <v>0</v>
      </c>
      <c r="G101" s="87">
        <v>0</v>
      </c>
      <c r="H101" s="87">
        <v>1.26E-2</v>
      </c>
      <c r="I101" s="87">
        <v>0</v>
      </c>
      <c r="J101" s="86">
        <v>0</v>
      </c>
    </row>
    <row r="102" spans="1:10" hidden="1" x14ac:dyDescent="0.25">
      <c r="A102">
        <f t="shared" si="1"/>
        <v>5</v>
      </c>
      <c r="B102" s="131">
        <v>37438</v>
      </c>
      <c r="C102" s="86" t="s">
        <v>156</v>
      </c>
      <c r="D102" s="86" t="s">
        <v>55</v>
      </c>
      <c r="E102" s="87">
        <v>0</v>
      </c>
      <c r="F102" s="86">
        <v>0</v>
      </c>
      <c r="G102" s="87">
        <v>0</v>
      </c>
      <c r="H102" s="87">
        <v>0</v>
      </c>
      <c r="I102" s="87">
        <v>0</v>
      </c>
      <c r="J102" s="86">
        <v>0</v>
      </c>
    </row>
    <row r="103" spans="1:10" hidden="1" x14ac:dyDescent="0.25">
      <c r="A103">
        <f t="shared" si="1"/>
        <v>5</v>
      </c>
      <c r="B103" s="131">
        <v>37438</v>
      </c>
      <c r="C103" s="86" t="s">
        <v>157</v>
      </c>
      <c r="D103" s="86" t="s">
        <v>55</v>
      </c>
      <c r="E103" s="87">
        <v>22.334660700000001</v>
      </c>
      <c r="F103" s="86">
        <v>0</v>
      </c>
      <c r="G103" s="87">
        <v>22.334660700000001</v>
      </c>
      <c r="H103" s="87">
        <v>0</v>
      </c>
      <c r="I103" s="87">
        <v>0</v>
      </c>
      <c r="J103" s="86">
        <v>0</v>
      </c>
    </row>
    <row r="104" spans="1:10" hidden="1" x14ac:dyDescent="0.25">
      <c r="A104">
        <f t="shared" si="1"/>
        <v>5</v>
      </c>
      <c r="B104" s="131">
        <v>37438</v>
      </c>
      <c r="C104" s="86" t="s">
        <v>99</v>
      </c>
      <c r="D104" s="86" t="s">
        <v>55</v>
      </c>
      <c r="E104" s="87">
        <v>80.773684430000003</v>
      </c>
      <c r="F104" s="86">
        <v>0</v>
      </c>
      <c r="G104" s="87">
        <v>80.773684430000003</v>
      </c>
      <c r="H104" s="87">
        <v>-0.1</v>
      </c>
      <c r="I104" s="87">
        <v>-8.077368443000001</v>
      </c>
      <c r="J104" s="86">
        <v>0</v>
      </c>
    </row>
    <row r="105" spans="1:10" hidden="1" x14ac:dyDescent="0.25">
      <c r="A105">
        <f t="shared" si="1"/>
        <v>5</v>
      </c>
      <c r="B105" s="131">
        <v>37438</v>
      </c>
      <c r="C105" s="86" t="s">
        <v>159</v>
      </c>
      <c r="D105" s="86" t="s">
        <v>55</v>
      </c>
      <c r="E105" s="87">
        <v>-0.15905399000000001</v>
      </c>
      <c r="F105" s="86">
        <v>0</v>
      </c>
      <c r="G105" s="87">
        <v>-0.15905399000000001</v>
      </c>
      <c r="H105" s="87">
        <v>-2.5000000000000001E-2</v>
      </c>
      <c r="I105" s="87">
        <v>3.9763497500000002E-3</v>
      </c>
      <c r="J105" s="86">
        <v>0</v>
      </c>
    </row>
    <row r="106" spans="1:10" hidden="1" x14ac:dyDescent="0.25">
      <c r="A106">
        <f t="shared" si="1"/>
        <v>5</v>
      </c>
      <c r="B106" s="131">
        <v>37438</v>
      </c>
      <c r="C106" s="86" t="s">
        <v>162</v>
      </c>
      <c r="D106" s="86" t="s">
        <v>55</v>
      </c>
      <c r="E106" s="87">
        <v>15.40835611</v>
      </c>
      <c r="F106" s="86">
        <v>0</v>
      </c>
      <c r="G106" s="87">
        <v>15.40835611</v>
      </c>
      <c r="H106" s="87">
        <v>-3.9906501769999998E-3</v>
      </c>
      <c r="I106" s="87">
        <v>-6.1489359037650529E-2</v>
      </c>
      <c r="J106" s="86">
        <v>0</v>
      </c>
    </row>
    <row r="107" spans="1:10" hidden="1" x14ac:dyDescent="0.25">
      <c r="A107">
        <f t="shared" si="1"/>
        <v>5</v>
      </c>
      <c r="B107" s="131">
        <v>37438</v>
      </c>
      <c r="C107" s="86" t="s">
        <v>163</v>
      </c>
      <c r="D107" s="86" t="s">
        <v>55</v>
      </c>
      <c r="E107" s="87">
        <v>-3.08167122</v>
      </c>
      <c r="F107" s="86">
        <v>0</v>
      </c>
      <c r="G107" s="87">
        <v>-3.08167122</v>
      </c>
      <c r="H107" s="87">
        <v>2.4188756939999998E-3</v>
      </c>
      <c r="I107" s="87">
        <v>-7.4541796109573264E-3</v>
      </c>
      <c r="J107" s="86">
        <v>0</v>
      </c>
    </row>
    <row r="108" spans="1:10" hidden="1" x14ac:dyDescent="0.25">
      <c r="A108">
        <f t="shared" si="1"/>
        <v>5</v>
      </c>
      <c r="B108" s="131">
        <v>37438</v>
      </c>
      <c r="C108" s="86" t="s">
        <v>164</v>
      </c>
      <c r="D108" s="86" t="s">
        <v>55</v>
      </c>
      <c r="E108" s="87">
        <v>0</v>
      </c>
      <c r="F108" s="86">
        <v>0</v>
      </c>
      <c r="G108" s="87">
        <v>0</v>
      </c>
      <c r="H108" s="87">
        <v>2.4188756939999998E-3</v>
      </c>
      <c r="I108" s="87">
        <v>0</v>
      </c>
      <c r="J108" s="86">
        <v>0</v>
      </c>
    </row>
    <row r="109" spans="1:10" hidden="1" x14ac:dyDescent="0.25">
      <c r="A109">
        <f t="shared" si="1"/>
        <v>5</v>
      </c>
      <c r="B109" s="131">
        <v>37438</v>
      </c>
      <c r="C109" s="86" t="s">
        <v>166</v>
      </c>
      <c r="D109" s="86" t="s">
        <v>55</v>
      </c>
      <c r="E109" s="87">
        <v>0</v>
      </c>
      <c r="F109" s="86">
        <v>0</v>
      </c>
      <c r="G109" s="87">
        <v>0</v>
      </c>
      <c r="H109" s="87">
        <v>0.02</v>
      </c>
      <c r="I109" s="87">
        <v>0</v>
      </c>
      <c r="J109" s="86">
        <v>0</v>
      </c>
    </row>
    <row r="110" spans="1:10" hidden="1" x14ac:dyDescent="0.25">
      <c r="A110">
        <f t="shared" si="1"/>
        <v>5</v>
      </c>
      <c r="B110" s="131">
        <v>37438</v>
      </c>
      <c r="C110" s="86" t="s">
        <v>167</v>
      </c>
      <c r="D110" s="86" t="s">
        <v>55</v>
      </c>
      <c r="E110" s="87">
        <v>-16.227484199999999</v>
      </c>
      <c r="F110" s="86">
        <v>0</v>
      </c>
      <c r="G110" s="87">
        <v>-16.227484199999999</v>
      </c>
      <c r="H110" s="87">
        <v>0</v>
      </c>
      <c r="I110" s="87">
        <v>0</v>
      </c>
      <c r="J110" s="86">
        <v>0</v>
      </c>
    </row>
    <row r="111" spans="1:10" hidden="1" x14ac:dyDescent="0.25">
      <c r="A111">
        <f t="shared" si="1"/>
        <v>5</v>
      </c>
      <c r="B111" s="131">
        <v>37438</v>
      </c>
      <c r="C111" s="86" t="s">
        <v>101</v>
      </c>
      <c r="D111" s="86" t="s">
        <v>55</v>
      </c>
      <c r="E111" s="87">
        <v>-13.917224879999999</v>
      </c>
      <c r="F111" s="86">
        <v>0</v>
      </c>
      <c r="G111" s="87">
        <v>-13.917224879999999</v>
      </c>
      <c r="H111" s="87">
        <v>-0.1</v>
      </c>
      <c r="I111" s="87">
        <v>1.3917224880000001</v>
      </c>
      <c r="J111" s="86">
        <v>0</v>
      </c>
    </row>
    <row r="112" spans="1:10" hidden="1" x14ac:dyDescent="0.25">
      <c r="A112">
        <f t="shared" si="1"/>
        <v>5</v>
      </c>
      <c r="B112" s="131">
        <v>37438</v>
      </c>
      <c r="C112" s="86" t="s">
        <v>168</v>
      </c>
      <c r="D112" s="86" t="s">
        <v>55</v>
      </c>
      <c r="E112" s="87">
        <v>-6.16334245</v>
      </c>
      <c r="F112" s="86">
        <v>0</v>
      </c>
      <c r="G112" s="87">
        <v>-6.16334245</v>
      </c>
      <c r="H112" s="87">
        <v>0.02</v>
      </c>
      <c r="I112" s="87">
        <v>-0.123266849</v>
      </c>
      <c r="J112" s="86">
        <v>0</v>
      </c>
    </row>
    <row r="113" spans="1:10" hidden="1" x14ac:dyDescent="0.25">
      <c r="A113">
        <f t="shared" si="1"/>
        <v>5</v>
      </c>
      <c r="B113" s="131">
        <v>37438</v>
      </c>
      <c r="C113" s="86" t="s">
        <v>151</v>
      </c>
      <c r="D113" s="86" t="s">
        <v>57</v>
      </c>
      <c r="E113" s="87">
        <v>84.745958619999996</v>
      </c>
      <c r="F113" s="86">
        <v>0</v>
      </c>
      <c r="G113" s="87">
        <v>84.745958619999996</v>
      </c>
      <c r="H113" s="87">
        <v>-0.01</v>
      </c>
      <c r="I113" s="87">
        <v>-0.84745958619999995</v>
      </c>
      <c r="J113" s="86">
        <v>0</v>
      </c>
    </row>
    <row r="114" spans="1:10" hidden="1" x14ac:dyDescent="0.25">
      <c r="A114">
        <f t="shared" si="1"/>
        <v>5</v>
      </c>
      <c r="B114" s="131">
        <v>37438</v>
      </c>
      <c r="C114" s="86" t="s">
        <v>157</v>
      </c>
      <c r="D114" s="86" t="s">
        <v>57</v>
      </c>
      <c r="E114" s="87">
        <v>5.2388410800000003</v>
      </c>
      <c r="F114" s="86">
        <v>0</v>
      </c>
      <c r="G114" s="87">
        <v>5.2388410800000003</v>
      </c>
      <c r="H114" s="87">
        <v>0</v>
      </c>
      <c r="I114" s="87">
        <v>0</v>
      </c>
      <c r="J114" s="86">
        <v>0</v>
      </c>
    </row>
    <row r="115" spans="1:10" hidden="1" x14ac:dyDescent="0.25">
      <c r="A115">
        <f t="shared" si="1"/>
        <v>5</v>
      </c>
      <c r="B115" s="131">
        <v>37438</v>
      </c>
      <c r="C115" s="86" t="s">
        <v>167</v>
      </c>
      <c r="D115" s="86" t="s">
        <v>57</v>
      </c>
      <c r="E115" s="87">
        <v>-1.9881749799999999</v>
      </c>
      <c r="F115" s="86">
        <v>0</v>
      </c>
      <c r="G115" s="87">
        <v>-1.9881749799999999</v>
      </c>
      <c r="H115" s="87">
        <v>0</v>
      </c>
      <c r="I115" s="87">
        <v>0</v>
      </c>
      <c r="J115" s="86">
        <v>0</v>
      </c>
    </row>
    <row r="116" spans="1:10" hidden="1" x14ac:dyDescent="0.25">
      <c r="A116">
        <f t="shared" si="1"/>
        <v>5</v>
      </c>
      <c r="B116" s="131">
        <v>37438</v>
      </c>
      <c r="C116" s="86" t="s">
        <v>101</v>
      </c>
      <c r="D116" s="86" t="s">
        <v>57</v>
      </c>
      <c r="E116" s="87">
        <v>-30.81671223</v>
      </c>
      <c r="F116" s="86">
        <v>0</v>
      </c>
      <c r="G116" s="87">
        <v>-30.81671223</v>
      </c>
      <c r="H116" s="87">
        <v>-0.1</v>
      </c>
      <c r="I116" s="87">
        <v>3.0816712230000003</v>
      </c>
      <c r="J116" s="86">
        <v>0</v>
      </c>
    </row>
    <row r="117" spans="1:10" hidden="1" x14ac:dyDescent="0.25">
      <c r="A117">
        <f t="shared" si="1"/>
        <v>6</v>
      </c>
      <c r="B117" s="131">
        <v>37469</v>
      </c>
      <c r="C117" s="86" t="s">
        <v>151</v>
      </c>
      <c r="D117" s="86" t="s">
        <v>55</v>
      </c>
      <c r="E117" s="87">
        <v>-23.064221490000001</v>
      </c>
      <c r="F117" s="86">
        <v>0</v>
      </c>
      <c r="G117" s="87">
        <v>-23.064221490000001</v>
      </c>
      <c r="H117" s="87">
        <v>-0.01</v>
      </c>
      <c r="I117" s="87">
        <v>0.23064221490000003</v>
      </c>
      <c r="J117" s="86">
        <v>0</v>
      </c>
    </row>
    <row r="118" spans="1:10" hidden="1" x14ac:dyDescent="0.25">
      <c r="A118">
        <f t="shared" si="1"/>
        <v>6</v>
      </c>
      <c r="B118" s="131">
        <v>37469</v>
      </c>
      <c r="C118" s="86" t="s">
        <v>97</v>
      </c>
      <c r="D118" s="86" t="s">
        <v>55</v>
      </c>
      <c r="E118" s="87">
        <v>29.413082459999998</v>
      </c>
      <c r="F118" s="86">
        <v>0</v>
      </c>
      <c r="G118" s="87">
        <v>29.413082459999998</v>
      </c>
      <c r="H118" s="87">
        <v>0</v>
      </c>
      <c r="I118" s="87">
        <v>0</v>
      </c>
      <c r="J118" s="86">
        <v>0</v>
      </c>
    </row>
    <row r="119" spans="1:10" hidden="1" x14ac:dyDescent="0.25">
      <c r="A119">
        <f t="shared" si="1"/>
        <v>6</v>
      </c>
      <c r="B119" s="131">
        <v>37469</v>
      </c>
      <c r="C119" s="86" t="s">
        <v>98</v>
      </c>
      <c r="D119" s="86" t="s">
        <v>55</v>
      </c>
      <c r="E119" s="87">
        <v>-0.69440667</v>
      </c>
      <c r="F119" s="86">
        <v>0</v>
      </c>
      <c r="G119" s="87">
        <v>-0.69440667</v>
      </c>
      <c r="H119" s="87">
        <v>0</v>
      </c>
      <c r="I119" s="87">
        <v>0</v>
      </c>
      <c r="J119" s="86">
        <v>0</v>
      </c>
    </row>
    <row r="120" spans="1:10" hidden="1" x14ac:dyDescent="0.25">
      <c r="A120">
        <f t="shared" si="1"/>
        <v>6</v>
      </c>
      <c r="B120" s="131">
        <v>37469</v>
      </c>
      <c r="C120" s="86" t="s">
        <v>153</v>
      </c>
      <c r="D120" s="86" t="s">
        <v>55</v>
      </c>
      <c r="E120" s="87">
        <v>0</v>
      </c>
      <c r="F120" s="86">
        <v>0</v>
      </c>
      <c r="G120" s="87">
        <v>0</v>
      </c>
      <c r="H120" s="87">
        <v>0</v>
      </c>
      <c r="I120" s="87">
        <v>0</v>
      </c>
      <c r="J120" s="86">
        <v>0</v>
      </c>
    </row>
    <row r="121" spans="1:10" hidden="1" x14ac:dyDescent="0.25">
      <c r="A121">
        <f t="shared" si="1"/>
        <v>6</v>
      </c>
      <c r="B121" s="131">
        <v>37469</v>
      </c>
      <c r="C121" s="86" t="s">
        <v>154</v>
      </c>
      <c r="D121" s="86" t="s">
        <v>55</v>
      </c>
      <c r="E121" s="87">
        <v>0</v>
      </c>
      <c r="F121" s="86">
        <v>0</v>
      </c>
      <c r="G121" s="87">
        <v>0</v>
      </c>
      <c r="H121" s="87">
        <v>0</v>
      </c>
      <c r="I121" s="87">
        <v>0</v>
      </c>
      <c r="J121" s="86">
        <v>0</v>
      </c>
    </row>
    <row r="122" spans="1:10" hidden="1" x14ac:dyDescent="0.25">
      <c r="A122">
        <f t="shared" si="1"/>
        <v>6</v>
      </c>
      <c r="B122" s="131">
        <v>37469</v>
      </c>
      <c r="C122" s="86" t="s">
        <v>155</v>
      </c>
      <c r="D122" s="86" t="s">
        <v>55</v>
      </c>
      <c r="E122" s="87">
        <v>0</v>
      </c>
      <c r="F122" s="86">
        <v>0</v>
      </c>
      <c r="G122" s="87">
        <v>0</v>
      </c>
      <c r="H122" s="87">
        <v>1.26E-2</v>
      </c>
      <c r="I122" s="87">
        <v>0</v>
      </c>
      <c r="J122" s="86">
        <v>0</v>
      </c>
    </row>
    <row r="123" spans="1:10" hidden="1" x14ac:dyDescent="0.25">
      <c r="A123">
        <f t="shared" si="1"/>
        <v>6</v>
      </c>
      <c r="B123" s="131">
        <v>37469</v>
      </c>
      <c r="C123" s="86" t="s">
        <v>156</v>
      </c>
      <c r="D123" s="86" t="s">
        <v>55</v>
      </c>
      <c r="E123" s="87">
        <v>0</v>
      </c>
      <c r="F123" s="86">
        <v>0</v>
      </c>
      <c r="G123" s="87">
        <v>0</v>
      </c>
      <c r="H123" s="87">
        <v>0</v>
      </c>
      <c r="I123" s="87">
        <v>0</v>
      </c>
      <c r="J123" s="86">
        <v>0</v>
      </c>
    </row>
    <row r="124" spans="1:10" hidden="1" x14ac:dyDescent="0.25">
      <c r="A124">
        <f t="shared" si="1"/>
        <v>6</v>
      </c>
      <c r="B124" s="131">
        <v>37469</v>
      </c>
      <c r="C124" s="86" t="s">
        <v>157</v>
      </c>
      <c r="D124" s="86" t="s">
        <v>55</v>
      </c>
      <c r="E124" s="87">
        <v>21.74236879</v>
      </c>
      <c r="F124" s="86">
        <v>0</v>
      </c>
      <c r="G124" s="87">
        <v>21.74236879</v>
      </c>
      <c r="H124" s="87">
        <v>0</v>
      </c>
      <c r="I124" s="87">
        <v>0</v>
      </c>
      <c r="J124" s="86">
        <v>0</v>
      </c>
    </row>
    <row r="125" spans="1:10" hidden="1" x14ac:dyDescent="0.25">
      <c r="A125">
        <f t="shared" si="1"/>
        <v>6</v>
      </c>
      <c r="B125" s="131">
        <v>37469</v>
      </c>
      <c r="C125" s="86" t="s">
        <v>99</v>
      </c>
      <c r="D125" s="86" t="s">
        <v>55</v>
      </c>
      <c r="E125" s="87">
        <v>80.604841260000001</v>
      </c>
      <c r="F125" s="86">
        <v>0</v>
      </c>
      <c r="G125" s="87">
        <v>80.604841260000001</v>
      </c>
      <c r="H125" s="87">
        <v>-0.1</v>
      </c>
      <c r="I125" s="87">
        <v>-8.0604841260000004</v>
      </c>
      <c r="J125" s="86">
        <v>0</v>
      </c>
    </row>
    <row r="126" spans="1:10" hidden="1" x14ac:dyDescent="0.25">
      <c r="A126">
        <f t="shared" si="1"/>
        <v>6</v>
      </c>
      <c r="B126" s="131">
        <v>37469</v>
      </c>
      <c r="C126" s="86" t="s">
        <v>159</v>
      </c>
      <c r="D126" s="86" t="s">
        <v>55</v>
      </c>
      <c r="E126" s="87">
        <v>-0.10912105</v>
      </c>
      <c r="F126" s="86">
        <v>0</v>
      </c>
      <c r="G126" s="87">
        <v>-0.10912105</v>
      </c>
      <c r="H126" s="87">
        <v>-2.5000000000000001E-2</v>
      </c>
      <c r="I126" s="87">
        <v>2.72802625E-3</v>
      </c>
      <c r="J126" s="86">
        <v>0</v>
      </c>
    </row>
    <row r="127" spans="1:10" hidden="1" x14ac:dyDescent="0.25">
      <c r="A127">
        <f t="shared" si="1"/>
        <v>6</v>
      </c>
      <c r="B127" s="131">
        <v>37469</v>
      </c>
      <c r="C127" s="86" t="s">
        <v>162</v>
      </c>
      <c r="D127" s="86" t="s">
        <v>55</v>
      </c>
      <c r="E127" s="87">
        <v>15.376147660000001</v>
      </c>
      <c r="F127" s="86">
        <v>0</v>
      </c>
      <c r="G127" s="87">
        <v>15.376147660000001</v>
      </c>
      <c r="H127" s="87">
        <v>-3.94695997239E-3</v>
      </c>
      <c r="I127" s="87">
        <v>-6.0689039343578166E-2</v>
      </c>
      <c r="J127" s="86">
        <v>0</v>
      </c>
    </row>
    <row r="128" spans="1:10" hidden="1" x14ac:dyDescent="0.25">
      <c r="A128">
        <f t="shared" si="1"/>
        <v>6</v>
      </c>
      <c r="B128" s="131">
        <v>37469</v>
      </c>
      <c r="C128" s="86" t="s">
        <v>163</v>
      </c>
      <c r="D128" s="86" t="s">
        <v>55</v>
      </c>
      <c r="E128" s="87">
        <v>-3.0752295300000001</v>
      </c>
      <c r="F128" s="86">
        <v>0</v>
      </c>
      <c r="G128" s="87">
        <v>-3.0752295300000001</v>
      </c>
      <c r="H128" s="87">
        <v>0</v>
      </c>
      <c r="I128" s="87">
        <v>0</v>
      </c>
      <c r="J128" s="86">
        <v>0</v>
      </c>
    </row>
    <row r="129" spans="1:10" hidden="1" x14ac:dyDescent="0.25">
      <c r="A129">
        <f t="shared" si="1"/>
        <v>6</v>
      </c>
      <c r="B129" s="131">
        <v>37469</v>
      </c>
      <c r="C129" s="86" t="s">
        <v>164</v>
      </c>
      <c r="D129" s="86" t="s">
        <v>55</v>
      </c>
      <c r="E129" s="87">
        <v>0</v>
      </c>
      <c r="F129" s="86">
        <v>0</v>
      </c>
      <c r="G129" s="87">
        <v>0</v>
      </c>
      <c r="H129" s="87">
        <v>0</v>
      </c>
      <c r="I129" s="87">
        <v>0</v>
      </c>
      <c r="J129" s="86">
        <v>0</v>
      </c>
    </row>
    <row r="130" spans="1:10" hidden="1" x14ac:dyDescent="0.25">
      <c r="A130">
        <f t="shared" si="1"/>
        <v>6</v>
      </c>
      <c r="B130" s="131">
        <v>37469</v>
      </c>
      <c r="C130" s="86" t="s">
        <v>166</v>
      </c>
      <c r="D130" s="86" t="s">
        <v>55</v>
      </c>
      <c r="E130" s="87">
        <v>0</v>
      </c>
      <c r="F130" s="86">
        <v>0</v>
      </c>
      <c r="G130" s="87">
        <v>0</v>
      </c>
      <c r="H130" s="87">
        <v>0.02</v>
      </c>
      <c r="I130" s="87">
        <v>0</v>
      </c>
      <c r="J130" s="86">
        <v>0</v>
      </c>
    </row>
    <row r="131" spans="1:10" hidden="1" x14ac:dyDescent="0.25">
      <c r="A131">
        <f t="shared" si="1"/>
        <v>6</v>
      </c>
      <c r="B131" s="131">
        <v>37469</v>
      </c>
      <c r="C131" s="86" t="s">
        <v>167</v>
      </c>
      <c r="D131" s="86" t="s">
        <v>55</v>
      </c>
      <c r="E131" s="87">
        <v>-16.193563520000001</v>
      </c>
      <c r="F131" s="86">
        <v>0</v>
      </c>
      <c r="G131" s="87">
        <v>-16.193563520000001</v>
      </c>
      <c r="H131" s="87">
        <v>0</v>
      </c>
      <c r="I131" s="87">
        <v>0</v>
      </c>
      <c r="J131" s="86">
        <v>0</v>
      </c>
    </row>
    <row r="132" spans="1:10" hidden="1" x14ac:dyDescent="0.25">
      <c r="A132">
        <f t="shared" si="1"/>
        <v>6</v>
      </c>
      <c r="B132" s="131">
        <v>37469</v>
      </c>
      <c r="C132" s="86" t="s">
        <v>101</v>
      </c>
      <c r="D132" s="86" t="s">
        <v>55</v>
      </c>
      <c r="E132" s="87">
        <v>-10.912104790000001</v>
      </c>
      <c r="F132" s="86">
        <v>0</v>
      </c>
      <c r="G132" s="87">
        <v>-10.912104790000001</v>
      </c>
      <c r="H132" s="87">
        <v>0</v>
      </c>
      <c r="I132" s="87">
        <v>0</v>
      </c>
      <c r="J132" s="86">
        <v>0</v>
      </c>
    </row>
    <row r="133" spans="1:10" hidden="1" x14ac:dyDescent="0.25">
      <c r="A133">
        <f t="shared" ref="A133:A196" si="2">INDEX(BucketTable,MATCH(B133,SumMonths,0),1)</f>
        <v>6</v>
      </c>
      <c r="B133" s="131">
        <v>37469</v>
      </c>
      <c r="C133" s="86" t="s">
        <v>168</v>
      </c>
      <c r="D133" s="86" t="s">
        <v>55</v>
      </c>
      <c r="E133" s="87">
        <v>-6.1504590600000002</v>
      </c>
      <c r="F133" s="86">
        <v>0</v>
      </c>
      <c r="G133" s="87">
        <v>-6.1504590600000002</v>
      </c>
      <c r="H133" s="87">
        <v>0.02</v>
      </c>
      <c r="I133" s="87">
        <v>-0.12300918120000001</v>
      </c>
      <c r="J133" s="86">
        <v>0</v>
      </c>
    </row>
    <row r="134" spans="1:10" hidden="1" x14ac:dyDescent="0.25">
      <c r="A134">
        <f t="shared" si="2"/>
        <v>6</v>
      </c>
      <c r="B134" s="131">
        <v>37469</v>
      </c>
      <c r="C134" s="86" t="s">
        <v>151</v>
      </c>
      <c r="D134" s="86" t="s">
        <v>57</v>
      </c>
      <c r="E134" s="87">
        <v>84.568812140000006</v>
      </c>
      <c r="F134" s="86">
        <v>0</v>
      </c>
      <c r="G134" s="87">
        <v>84.568812140000006</v>
      </c>
      <c r="H134" s="87">
        <v>-0.01</v>
      </c>
      <c r="I134" s="87">
        <v>-0.84568812140000005</v>
      </c>
      <c r="J134" s="86">
        <v>0</v>
      </c>
    </row>
    <row r="135" spans="1:10" hidden="1" x14ac:dyDescent="0.25">
      <c r="A135">
        <f t="shared" si="2"/>
        <v>6</v>
      </c>
      <c r="B135" s="131">
        <v>37469</v>
      </c>
      <c r="C135" s="86" t="s">
        <v>157</v>
      </c>
      <c r="D135" s="86" t="s">
        <v>57</v>
      </c>
      <c r="E135" s="87">
        <v>5.2278902</v>
      </c>
      <c r="F135" s="86">
        <v>0</v>
      </c>
      <c r="G135" s="87">
        <v>5.2278902</v>
      </c>
      <c r="H135" s="87">
        <v>0</v>
      </c>
      <c r="I135" s="87">
        <v>0</v>
      </c>
      <c r="J135" s="86">
        <v>0</v>
      </c>
    </row>
    <row r="136" spans="1:10" hidden="1" x14ac:dyDescent="0.25">
      <c r="A136">
        <f t="shared" si="2"/>
        <v>6</v>
      </c>
      <c r="B136" s="131">
        <v>37469</v>
      </c>
      <c r="C136" s="86" t="s">
        <v>167</v>
      </c>
      <c r="D136" s="86" t="s">
        <v>57</v>
      </c>
      <c r="E136" s="87">
        <v>-1.9840190499999999</v>
      </c>
      <c r="F136" s="86">
        <v>0</v>
      </c>
      <c r="G136" s="87">
        <v>-1.9840190499999999</v>
      </c>
      <c r="H136" s="87">
        <v>0</v>
      </c>
      <c r="I136" s="87">
        <v>0</v>
      </c>
      <c r="J136" s="86">
        <v>0</v>
      </c>
    </row>
    <row r="137" spans="1:10" hidden="1" x14ac:dyDescent="0.25">
      <c r="A137">
        <f t="shared" si="2"/>
        <v>6</v>
      </c>
      <c r="B137" s="131">
        <v>37469</v>
      </c>
      <c r="C137" s="86" t="s">
        <v>101</v>
      </c>
      <c r="D137" s="86" t="s">
        <v>57</v>
      </c>
      <c r="E137" s="87">
        <v>-30.752295320000002</v>
      </c>
      <c r="F137" s="86">
        <v>0</v>
      </c>
      <c r="G137" s="87">
        <v>-30.752295320000002</v>
      </c>
      <c r="H137" s="87">
        <v>0</v>
      </c>
      <c r="I137" s="87">
        <v>0</v>
      </c>
      <c r="J137" s="86">
        <v>0</v>
      </c>
    </row>
    <row r="138" spans="1:10" hidden="1" x14ac:dyDescent="0.25">
      <c r="A138">
        <f t="shared" si="2"/>
        <v>7</v>
      </c>
      <c r="B138" s="131">
        <v>37500</v>
      </c>
      <c r="C138" s="86" t="s">
        <v>151</v>
      </c>
      <c r="D138" s="86" t="s">
        <v>55</v>
      </c>
      <c r="E138" s="87">
        <v>-22.270092420000001</v>
      </c>
      <c r="F138" s="86">
        <v>0</v>
      </c>
      <c r="G138" s="87">
        <v>-22.270092420000001</v>
      </c>
      <c r="H138" s="87">
        <v>-0.01</v>
      </c>
      <c r="I138" s="87">
        <v>0.22270092420000001</v>
      </c>
      <c r="J138" s="86">
        <v>0</v>
      </c>
    </row>
    <row r="139" spans="1:10" hidden="1" x14ac:dyDescent="0.25">
      <c r="A139">
        <f t="shared" si="2"/>
        <v>7</v>
      </c>
      <c r="B139" s="131">
        <v>37500</v>
      </c>
      <c r="C139" s="86" t="s">
        <v>97</v>
      </c>
      <c r="D139" s="86" t="s">
        <v>55</v>
      </c>
      <c r="E139" s="87">
        <v>28.70367469</v>
      </c>
      <c r="F139" s="86">
        <v>0</v>
      </c>
      <c r="G139" s="87">
        <v>28.70367469</v>
      </c>
      <c r="H139" s="87">
        <v>-0.1</v>
      </c>
      <c r="I139" s="87">
        <v>-2.8703674690000001</v>
      </c>
      <c r="J139" s="86">
        <v>0</v>
      </c>
    </row>
    <row r="140" spans="1:10" hidden="1" x14ac:dyDescent="0.25">
      <c r="A140">
        <f t="shared" si="2"/>
        <v>7</v>
      </c>
      <c r="B140" s="131">
        <v>37500</v>
      </c>
      <c r="C140" s="86" t="s">
        <v>98</v>
      </c>
      <c r="D140" s="86" t="s">
        <v>55</v>
      </c>
      <c r="E140" s="87">
        <v>-0.69284732000000004</v>
      </c>
      <c r="F140" s="86">
        <v>0</v>
      </c>
      <c r="G140" s="87">
        <v>-0.69284732000000004</v>
      </c>
      <c r="H140" s="87">
        <v>-0.1</v>
      </c>
      <c r="I140" s="87">
        <v>6.9284732000000002E-2</v>
      </c>
      <c r="J140" s="86">
        <v>0</v>
      </c>
    </row>
    <row r="141" spans="1:10" hidden="1" x14ac:dyDescent="0.25">
      <c r="A141">
        <f t="shared" si="2"/>
        <v>7</v>
      </c>
      <c r="B141" s="131">
        <v>37500</v>
      </c>
      <c r="C141" s="86" t="s">
        <v>153</v>
      </c>
      <c r="D141" s="86" t="s">
        <v>55</v>
      </c>
      <c r="E141" s="87">
        <v>0</v>
      </c>
      <c r="F141" s="86">
        <v>0</v>
      </c>
      <c r="G141" s="87">
        <v>0</v>
      </c>
      <c r="H141" s="87">
        <v>0</v>
      </c>
      <c r="I141" s="87">
        <v>0</v>
      </c>
      <c r="J141" s="86">
        <v>0</v>
      </c>
    </row>
    <row r="142" spans="1:10" hidden="1" x14ac:dyDescent="0.25">
      <c r="A142">
        <f t="shared" si="2"/>
        <v>7</v>
      </c>
      <c r="B142" s="131">
        <v>37500</v>
      </c>
      <c r="C142" s="86" t="s">
        <v>154</v>
      </c>
      <c r="D142" s="86" t="s">
        <v>55</v>
      </c>
      <c r="E142" s="87">
        <v>0</v>
      </c>
      <c r="F142" s="86">
        <v>0</v>
      </c>
      <c r="G142" s="87">
        <v>0</v>
      </c>
      <c r="H142" s="87">
        <v>0</v>
      </c>
      <c r="I142" s="87">
        <v>0</v>
      </c>
      <c r="J142" s="86">
        <v>0</v>
      </c>
    </row>
    <row r="143" spans="1:10" hidden="1" x14ac:dyDescent="0.25">
      <c r="A143">
        <f t="shared" si="2"/>
        <v>7</v>
      </c>
      <c r="B143" s="131">
        <v>37500</v>
      </c>
      <c r="C143" s="86" t="s">
        <v>155</v>
      </c>
      <c r="D143" s="86" t="s">
        <v>55</v>
      </c>
      <c r="E143" s="87">
        <v>0</v>
      </c>
      <c r="F143" s="86">
        <v>0</v>
      </c>
      <c r="G143" s="87">
        <v>0</v>
      </c>
      <c r="H143" s="87">
        <v>1.26E-2</v>
      </c>
      <c r="I143" s="87">
        <v>0</v>
      </c>
      <c r="J143" s="86">
        <v>0</v>
      </c>
    </row>
    <row r="144" spans="1:10" hidden="1" x14ac:dyDescent="0.25">
      <c r="A144">
        <f t="shared" si="2"/>
        <v>7</v>
      </c>
      <c r="B144" s="131">
        <v>37500</v>
      </c>
      <c r="C144" s="86" t="s">
        <v>156</v>
      </c>
      <c r="D144" s="86" t="s">
        <v>55</v>
      </c>
      <c r="E144" s="87">
        <v>0</v>
      </c>
      <c r="F144" s="86">
        <v>0</v>
      </c>
      <c r="G144" s="87">
        <v>0</v>
      </c>
      <c r="H144" s="87">
        <v>0</v>
      </c>
      <c r="I144" s="87">
        <v>0</v>
      </c>
      <c r="J144" s="86">
        <v>0</v>
      </c>
    </row>
    <row r="145" spans="1:10" hidden="1" x14ac:dyDescent="0.25">
      <c r="A145">
        <f t="shared" si="2"/>
        <v>7</v>
      </c>
      <c r="B145" s="131">
        <v>37500</v>
      </c>
      <c r="C145" s="86" t="s">
        <v>157</v>
      </c>
      <c r="D145" s="86" t="s">
        <v>55</v>
      </c>
      <c r="E145" s="87">
        <v>21.55250058</v>
      </c>
      <c r="F145" s="86">
        <v>0</v>
      </c>
      <c r="G145" s="87">
        <v>21.55250058</v>
      </c>
      <c r="H145" s="87">
        <v>0</v>
      </c>
      <c r="I145" s="87">
        <v>0</v>
      </c>
      <c r="J145" s="86">
        <v>0</v>
      </c>
    </row>
    <row r="146" spans="1:10" hidden="1" x14ac:dyDescent="0.25">
      <c r="A146">
        <f t="shared" si="2"/>
        <v>7</v>
      </c>
      <c r="B146" s="131">
        <v>37500</v>
      </c>
      <c r="C146" s="86" t="s">
        <v>99</v>
      </c>
      <c r="D146" s="86" t="s">
        <v>55</v>
      </c>
      <c r="E146" s="87">
        <v>77.829519039999994</v>
      </c>
      <c r="F146" s="86">
        <v>0</v>
      </c>
      <c r="G146" s="87">
        <v>77.829519039999994</v>
      </c>
      <c r="H146" s="87">
        <v>-0.1</v>
      </c>
      <c r="I146" s="87">
        <v>-7.7829519039999999</v>
      </c>
      <c r="J146" s="86">
        <v>0</v>
      </c>
    </row>
    <row r="147" spans="1:10" hidden="1" x14ac:dyDescent="0.25">
      <c r="A147">
        <f t="shared" si="2"/>
        <v>7</v>
      </c>
      <c r="B147" s="131">
        <v>37500</v>
      </c>
      <c r="C147" s="86" t="s">
        <v>162</v>
      </c>
      <c r="D147" s="86" t="s">
        <v>55</v>
      </c>
      <c r="E147" s="87">
        <v>14.84672829</v>
      </c>
      <c r="F147" s="86">
        <v>0</v>
      </c>
      <c r="G147" s="87">
        <v>14.84672829</v>
      </c>
      <c r="H147" s="87">
        <v>-3.8222670555199999E-3</v>
      </c>
      <c r="I147" s="87">
        <v>-5.6748160425123782E-2</v>
      </c>
      <c r="J147" s="86">
        <v>0</v>
      </c>
    </row>
    <row r="148" spans="1:10" hidden="1" x14ac:dyDescent="0.25">
      <c r="A148">
        <f t="shared" si="2"/>
        <v>7</v>
      </c>
      <c r="B148" s="131">
        <v>37500</v>
      </c>
      <c r="C148" s="86" t="s">
        <v>163</v>
      </c>
      <c r="D148" s="86" t="s">
        <v>55</v>
      </c>
      <c r="E148" s="87">
        <v>-2.9693456600000001</v>
      </c>
      <c r="F148" s="86">
        <v>0</v>
      </c>
      <c r="G148" s="87">
        <v>-2.9693456600000001</v>
      </c>
      <c r="H148" s="87">
        <v>0</v>
      </c>
      <c r="I148" s="87">
        <v>0</v>
      </c>
      <c r="J148" s="86">
        <v>0</v>
      </c>
    </row>
    <row r="149" spans="1:10" hidden="1" x14ac:dyDescent="0.25">
      <c r="A149">
        <f t="shared" si="2"/>
        <v>7</v>
      </c>
      <c r="B149" s="131">
        <v>37500</v>
      </c>
      <c r="C149" s="86" t="s">
        <v>164</v>
      </c>
      <c r="D149" s="86" t="s">
        <v>55</v>
      </c>
      <c r="E149" s="87">
        <v>0</v>
      </c>
      <c r="F149" s="86">
        <v>0</v>
      </c>
      <c r="G149" s="87">
        <v>0</v>
      </c>
      <c r="H149" s="87">
        <v>2.3094415660000001E-3</v>
      </c>
      <c r="I149" s="87">
        <v>0</v>
      </c>
      <c r="J149" s="86">
        <v>0</v>
      </c>
    </row>
    <row r="150" spans="1:10" hidden="1" x14ac:dyDescent="0.25">
      <c r="A150">
        <f t="shared" si="2"/>
        <v>7</v>
      </c>
      <c r="B150" s="131">
        <v>37500</v>
      </c>
      <c r="C150" s="86" t="s">
        <v>166</v>
      </c>
      <c r="D150" s="86" t="s">
        <v>55</v>
      </c>
      <c r="E150" s="87">
        <v>0</v>
      </c>
      <c r="F150" s="86">
        <v>0</v>
      </c>
      <c r="G150" s="87">
        <v>0</v>
      </c>
      <c r="H150" s="87">
        <v>0.02</v>
      </c>
      <c r="I150" s="87">
        <v>0</v>
      </c>
      <c r="J150" s="86">
        <v>0</v>
      </c>
    </row>
    <row r="151" spans="1:10" hidden="1" x14ac:dyDescent="0.25">
      <c r="A151">
        <f t="shared" si="2"/>
        <v>7</v>
      </c>
      <c r="B151" s="131">
        <v>37500</v>
      </c>
      <c r="C151" s="86" t="s">
        <v>167</v>
      </c>
      <c r="D151" s="86" t="s">
        <v>55</v>
      </c>
      <c r="E151" s="87">
        <v>-15.955284000000001</v>
      </c>
      <c r="F151" s="86">
        <v>0</v>
      </c>
      <c r="G151" s="87">
        <v>-15.955284000000001</v>
      </c>
      <c r="H151" s="87">
        <v>0</v>
      </c>
      <c r="I151" s="87">
        <v>0</v>
      </c>
      <c r="J151" s="86">
        <v>0</v>
      </c>
    </row>
    <row r="152" spans="1:10" hidden="1" x14ac:dyDescent="0.25">
      <c r="A152">
        <f t="shared" si="2"/>
        <v>7</v>
      </c>
      <c r="B152" s="131">
        <v>37500</v>
      </c>
      <c r="C152" s="86" t="s">
        <v>101</v>
      </c>
      <c r="D152" s="86" t="s">
        <v>55</v>
      </c>
      <c r="E152" s="87">
        <v>-7.9182550899999997</v>
      </c>
      <c r="F152" s="86">
        <v>0</v>
      </c>
      <c r="G152" s="87">
        <v>-7.9182550899999997</v>
      </c>
      <c r="H152" s="87">
        <v>-0.1</v>
      </c>
      <c r="I152" s="87">
        <v>0.79182550900000004</v>
      </c>
      <c r="J152" s="86">
        <v>0</v>
      </c>
    </row>
    <row r="153" spans="1:10" hidden="1" x14ac:dyDescent="0.25">
      <c r="A153">
        <f t="shared" si="2"/>
        <v>7</v>
      </c>
      <c r="B153" s="131">
        <v>37500</v>
      </c>
      <c r="C153" s="86" t="s">
        <v>168</v>
      </c>
      <c r="D153" s="86" t="s">
        <v>55</v>
      </c>
      <c r="E153" s="87">
        <v>-5.9386913200000002</v>
      </c>
      <c r="F153" s="86">
        <v>0</v>
      </c>
      <c r="G153" s="87">
        <v>-5.9386913200000002</v>
      </c>
      <c r="H153" s="87">
        <v>0.02</v>
      </c>
      <c r="I153" s="87">
        <v>-0.1187738264</v>
      </c>
      <c r="J153" s="86">
        <v>0</v>
      </c>
    </row>
    <row r="154" spans="1:10" hidden="1" x14ac:dyDescent="0.25">
      <c r="A154">
        <f t="shared" si="2"/>
        <v>7</v>
      </c>
      <c r="B154" s="131">
        <v>37500</v>
      </c>
      <c r="C154" s="86" t="s">
        <v>151</v>
      </c>
      <c r="D154" s="86" t="s">
        <v>57</v>
      </c>
      <c r="E154" s="87">
        <v>81.657005580000003</v>
      </c>
      <c r="F154" s="86">
        <v>0</v>
      </c>
      <c r="G154" s="87">
        <v>81.657005580000003</v>
      </c>
      <c r="H154" s="87">
        <v>-0.01</v>
      </c>
      <c r="I154" s="87">
        <v>-0.81657005580000008</v>
      </c>
      <c r="J154" s="86">
        <v>0</v>
      </c>
    </row>
    <row r="155" spans="1:10" hidden="1" x14ac:dyDescent="0.25">
      <c r="A155">
        <f t="shared" si="2"/>
        <v>7</v>
      </c>
      <c r="B155" s="131">
        <v>37500</v>
      </c>
      <c r="C155" s="86" t="s">
        <v>157</v>
      </c>
      <c r="D155" s="86" t="s">
        <v>57</v>
      </c>
      <c r="E155" s="87">
        <v>5.04788762</v>
      </c>
      <c r="F155" s="86">
        <v>0</v>
      </c>
      <c r="G155" s="87">
        <v>5.04788762</v>
      </c>
      <c r="H155" s="87">
        <v>0</v>
      </c>
      <c r="I155" s="87">
        <v>0</v>
      </c>
      <c r="J155" s="86">
        <v>0</v>
      </c>
    </row>
    <row r="156" spans="1:10" hidden="1" x14ac:dyDescent="0.25">
      <c r="A156">
        <f t="shared" si="2"/>
        <v>7</v>
      </c>
      <c r="B156" s="131">
        <v>37500</v>
      </c>
      <c r="C156" s="86" t="s">
        <v>167</v>
      </c>
      <c r="D156" s="86" t="s">
        <v>57</v>
      </c>
      <c r="E156" s="87">
        <v>-1.9795637699999999</v>
      </c>
      <c r="F156" s="86">
        <v>0</v>
      </c>
      <c r="G156" s="87">
        <v>-1.9795637699999999</v>
      </c>
      <c r="H156" s="87">
        <v>0</v>
      </c>
      <c r="I156" s="87">
        <v>0</v>
      </c>
      <c r="J156" s="86">
        <v>0</v>
      </c>
    </row>
    <row r="157" spans="1:10" hidden="1" x14ac:dyDescent="0.25">
      <c r="A157">
        <f t="shared" si="2"/>
        <v>7</v>
      </c>
      <c r="B157" s="131">
        <v>37500</v>
      </c>
      <c r="C157" s="86" t="s">
        <v>101</v>
      </c>
      <c r="D157" s="86" t="s">
        <v>57</v>
      </c>
      <c r="E157" s="87">
        <v>-29.693456579999999</v>
      </c>
      <c r="F157" s="86">
        <v>0</v>
      </c>
      <c r="G157" s="87">
        <v>-29.693456579999999</v>
      </c>
      <c r="H157" s="87">
        <v>-0.1</v>
      </c>
      <c r="I157" s="87">
        <v>2.9693456579999999</v>
      </c>
      <c r="J157" s="86">
        <v>0</v>
      </c>
    </row>
    <row r="158" spans="1:10" hidden="1" x14ac:dyDescent="0.25">
      <c r="A158">
        <f t="shared" si="2"/>
        <v>8</v>
      </c>
      <c r="B158" s="131">
        <v>37530</v>
      </c>
      <c r="C158" s="86" t="s">
        <v>151</v>
      </c>
      <c r="D158" s="86" t="s">
        <v>55</v>
      </c>
      <c r="E158" s="87">
        <v>-22.958680139999998</v>
      </c>
      <c r="F158" s="86">
        <v>0</v>
      </c>
      <c r="G158" s="87">
        <v>-22.958680139999998</v>
      </c>
      <c r="H158" s="87">
        <v>-0.01</v>
      </c>
      <c r="I158" s="87">
        <v>0.22958680139999998</v>
      </c>
      <c r="J158" s="86">
        <v>0</v>
      </c>
    </row>
    <row r="159" spans="1:10" hidden="1" x14ac:dyDescent="0.25">
      <c r="A159">
        <f t="shared" si="2"/>
        <v>8</v>
      </c>
      <c r="B159" s="131">
        <v>37530</v>
      </c>
      <c r="C159" s="86" t="s">
        <v>97</v>
      </c>
      <c r="D159" s="86" t="s">
        <v>55</v>
      </c>
      <c r="E159" s="87">
        <v>29.624103420000001</v>
      </c>
      <c r="F159" s="86">
        <v>0</v>
      </c>
      <c r="G159" s="87">
        <v>29.624103420000001</v>
      </c>
      <c r="H159" s="87">
        <v>0</v>
      </c>
      <c r="I159" s="87">
        <v>0</v>
      </c>
      <c r="J159" s="86">
        <v>0</v>
      </c>
    </row>
    <row r="160" spans="1:10" hidden="1" x14ac:dyDescent="0.25">
      <c r="A160">
        <f t="shared" si="2"/>
        <v>8</v>
      </c>
      <c r="B160" s="131">
        <v>37530</v>
      </c>
      <c r="C160" s="86" t="s">
        <v>98</v>
      </c>
      <c r="D160" s="86" t="s">
        <v>55</v>
      </c>
      <c r="E160" s="87">
        <v>-1.9749402300000001</v>
      </c>
      <c r="F160" s="86">
        <v>0</v>
      </c>
      <c r="G160" s="87">
        <v>-1.9749402300000001</v>
      </c>
      <c r="H160" s="87">
        <v>0</v>
      </c>
      <c r="I160" s="87">
        <v>0</v>
      </c>
      <c r="J160" s="86">
        <v>0</v>
      </c>
    </row>
    <row r="161" spans="1:10" hidden="1" x14ac:dyDescent="0.25">
      <c r="A161">
        <f t="shared" si="2"/>
        <v>8</v>
      </c>
      <c r="B161" s="131">
        <v>37530</v>
      </c>
      <c r="C161" s="86" t="s">
        <v>153</v>
      </c>
      <c r="D161" s="86" t="s">
        <v>55</v>
      </c>
      <c r="E161" s="87">
        <v>0</v>
      </c>
      <c r="F161" s="86">
        <v>0</v>
      </c>
      <c r="G161" s="87">
        <v>0</v>
      </c>
      <c r="H161" s="87">
        <v>0</v>
      </c>
      <c r="I161" s="87">
        <v>0</v>
      </c>
      <c r="J161" s="86">
        <v>0</v>
      </c>
    </row>
    <row r="162" spans="1:10" hidden="1" x14ac:dyDescent="0.25">
      <c r="A162">
        <f t="shared" si="2"/>
        <v>8</v>
      </c>
      <c r="B162" s="131">
        <v>37530</v>
      </c>
      <c r="C162" s="86" t="s">
        <v>154</v>
      </c>
      <c r="D162" s="86" t="s">
        <v>55</v>
      </c>
      <c r="E162" s="87">
        <v>0</v>
      </c>
      <c r="F162" s="86">
        <v>0</v>
      </c>
      <c r="G162" s="87">
        <v>0</v>
      </c>
      <c r="H162" s="87">
        <v>0</v>
      </c>
      <c r="I162" s="87">
        <v>0</v>
      </c>
      <c r="J162" s="86">
        <v>0</v>
      </c>
    </row>
    <row r="163" spans="1:10" hidden="1" x14ac:dyDescent="0.25">
      <c r="A163">
        <f t="shared" si="2"/>
        <v>8</v>
      </c>
      <c r="B163" s="131">
        <v>37530</v>
      </c>
      <c r="C163" s="86" t="s">
        <v>155</v>
      </c>
      <c r="D163" s="86" t="s">
        <v>55</v>
      </c>
      <c r="E163" s="87">
        <v>0</v>
      </c>
      <c r="F163" s="86">
        <v>0</v>
      </c>
      <c r="G163" s="87">
        <v>0</v>
      </c>
      <c r="H163" s="87">
        <v>1.26E-2</v>
      </c>
      <c r="I163" s="87">
        <v>0</v>
      </c>
      <c r="J163" s="86">
        <v>0</v>
      </c>
    </row>
    <row r="164" spans="1:10" hidden="1" x14ac:dyDescent="0.25">
      <c r="A164">
        <f t="shared" si="2"/>
        <v>8</v>
      </c>
      <c r="B164" s="131">
        <v>37530</v>
      </c>
      <c r="C164" s="86" t="s">
        <v>156</v>
      </c>
      <c r="D164" s="86" t="s">
        <v>55</v>
      </c>
      <c r="E164" s="87">
        <v>0</v>
      </c>
      <c r="F164" s="86">
        <v>0</v>
      </c>
      <c r="G164" s="87">
        <v>0</v>
      </c>
      <c r="H164" s="87">
        <v>0</v>
      </c>
      <c r="I164" s="87">
        <v>0</v>
      </c>
      <c r="J164" s="86">
        <v>0</v>
      </c>
    </row>
    <row r="165" spans="1:10" hidden="1" x14ac:dyDescent="0.25">
      <c r="A165">
        <f t="shared" si="2"/>
        <v>8</v>
      </c>
      <c r="B165" s="131">
        <v>37530</v>
      </c>
      <c r="C165" s="86" t="s">
        <v>157</v>
      </c>
      <c r="D165" s="86" t="s">
        <v>55</v>
      </c>
      <c r="E165" s="87">
        <v>21.88974374</v>
      </c>
      <c r="F165" s="86">
        <v>0</v>
      </c>
      <c r="G165" s="87">
        <v>21.88974374</v>
      </c>
      <c r="H165" s="87">
        <v>0</v>
      </c>
      <c r="I165" s="87">
        <v>0</v>
      </c>
      <c r="J165" s="86">
        <v>0</v>
      </c>
    </row>
    <row r="166" spans="1:10" hidden="1" x14ac:dyDescent="0.25">
      <c r="A166">
        <f t="shared" si="2"/>
        <v>8</v>
      </c>
      <c r="B166" s="131">
        <v>37530</v>
      </c>
      <c r="C166" s="86" t="s">
        <v>99</v>
      </c>
      <c r="D166" s="86" t="s">
        <v>55</v>
      </c>
      <c r="E166" s="87">
        <v>80.235995380000006</v>
      </c>
      <c r="F166" s="86">
        <v>0</v>
      </c>
      <c r="G166" s="87">
        <v>80.235995380000006</v>
      </c>
      <c r="H166" s="87">
        <v>-0.1</v>
      </c>
      <c r="I166" s="87">
        <v>-8.0235995380000009</v>
      </c>
      <c r="J166" s="86">
        <v>0</v>
      </c>
    </row>
    <row r="167" spans="1:10" hidden="1" x14ac:dyDescent="0.25">
      <c r="A167">
        <f t="shared" si="2"/>
        <v>8</v>
      </c>
      <c r="B167" s="131">
        <v>37530</v>
      </c>
      <c r="C167" s="86" t="s">
        <v>162</v>
      </c>
      <c r="D167" s="86" t="s">
        <v>55</v>
      </c>
      <c r="E167" s="87">
        <v>15.305786769999999</v>
      </c>
      <c r="F167" s="86">
        <v>0</v>
      </c>
      <c r="G167" s="87">
        <v>15.305786769999999</v>
      </c>
      <c r="H167" s="87">
        <v>-3.6011338233999999E-3</v>
      </c>
      <c r="I167" s="87">
        <v>-5.5118186431195232E-2</v>
      </c>
      <c r="J167" s="86">
        <v>0</v>
      </c>
    </row>
    <row r="168" spans="1:10" hidden="1" x14ac:dyDescent="0.25">
      <c r="A168">
        <f t="shared" si="2"/>
        <v>8</v>
      </c>
      <c r="B168" s="131">
        <v>37530</v>
      </c>
      <c r="C168" s="86" t="s">
        <v>163</v>
      </c>
      <c r="D168" s="86" t="s">
        <v>55</v>
      </c>
      <c r="E168" s="87">
        <v>-3.0611573500000002</v>
      </c>
      <c r="F168" s="86">
        <v>0</v>
      </c>
      <c r="G168" s="87">
        <v>-3.0611573500000002</v>
      </c>
      <c r="H168" s="87">
        <v>4.9843788139999996E-3</v>
      </c>
      <c r="I168" s="87">
        <v>-1.5257967841660383E-2</v>
      </c>
      <c r="J168" s="86">
        <v>0</v>
      </c>
    </row>
    <row r="169" spans="1:10" hidden="1" x14ac:dyDescent="0.25">
      <c r="A169">
        <f t="shared" si="2"/>
        <v>8</v>
      </c>
      <c r="B169" s="131">
        <v>37530</v>
      </c>
      <c r="C169" s="86" t="s">
        <v>164</v>
      </c>
      <c r="D169" s="86" t="s">
        <v>55</v>
      </c>
      <c r="E169" s="87">
        <v>0</v>
      </c>
      <c r="F169" s="86">
        <v>0</v>
      </c>
      <c r="G169" s="87">
        <v>0</v>
      </c>
      <c r="H169" s="87">
        <v>4.9843788139999996E-3</v>
      </c>
      <c r="I169" s="87">
        <v>0</v>
      </c>
      <c r="J169" s="86">
        <v>0</v>
      </c>
    </row>
    <row r="170" spans="1:10" hidden="1" x14ac:dyDescent="0.25">
      <c r="A170">
        <f t="shared" si="2"/>
        <v>8</v>
      </c>
      <c r="B170" s="131">
        <v>37530</v>
      </c>
      <c r="C170" s="86" t="s">
        <v>166</v>
      </c>
      <c r="D170" s="86" t="s">
        <v>55</v>
      </c>
      <c r="E170" s="87">
        <v>0</v>
      </c>
      <c r="F170" s="86">
        <v>0</v>
      </c>
      <c r="G170" s="87">
        <v>0</v>
      </c>
      <c r="H170" s="87">
        <v>0.02</v>
      </c>
      <c r="I170" s="87">
        <v>0</v>
      </c>
      <c r="J170" s="86">
        <v>0</v>
      </c>
    </row>
    <row r="171" spans="1:10" hidden="1" x14ac:dyDescent="0.25">
      <c r="A171">
        <f t="shared" si="2"/>
        <v>8</v>
      </c>
      <c r="B171" s="131">
        <v>37530</v>
      </c>
      <c r="C171" s="86" t="s">
        <v>167</v>
      </c>
      <c r="D171" s="86" t="s">
        <v>55</v>
      </c>
      <c r="E171" s="87">
        <v>-16.11946214</v>
      </c>
      <c r="F171" s="86">
        <v>0</v>
      </c>
      <c r="G171" s="87">
        <v>-16.11946214</v>
      </c>
      <c r="H171" s="87">
        <v>0</v>
      </c>
      <c r="I171" s="87">
        <v>0</v>
      </c>
      <c r="J171" s="86">
        <v>0</v>
      </c>
    </row>
    <row r="172" spans="1:10" hidden="1" x14ac:dyDescent="0.25">
      <c r="A172">
        <f t="shared" si="2"/>
        <v>8</v>
      </c>
      <c r="B172" s="131">
        <v>37530</v>
      </c>
      <c r="C172" s="86" t="s">
        <v>101</v>
      </c>
      <c r="D172" s="86" t="s">
        <v>55</v>
      </c>
      <c r="E172" s="87">
        <v>-1.9749402300000001</v>
      </c>
      <c r="F172" s="86">
        <v>0</v>
      </c>
      <c r="G172" s="87">
        <v>-1.9749402300000001</v>
      </c>
      <c r="H172" s="87">
        <v>0</v>
      </c>
      <c r="I172" s="87">
        <v>0</v>
      </c>
      <c r="J172" s="86">
        <v>0</v>
      </c>
    </row>
    <row r="173" spans="1:10" hidden="1" x14ac:dyDescent="0.25">
      <c r="A173">
        <f t="shared" si="2"/>
        <v>8</v>
      </c>
      <c r="B173" s="131">
        <v>37530</v>
      </c>
      <c r="C173" s="86" t="s">
        <v>168</v>
      </c>
      <c r="D173" s="86" t="s">
        <v>55</v>
      </c>
      <c r="E173" s="87">
        <v>-6.1223147100000004</v>
      </c>
      <c r="F173" s="86">
        <v>0</v>
      </c>
      <c r="G173" s="87">
        <v>-6.1223147100000004</v>
      </c>
      <c r="H173" s="87">
        <v>0.02</v>
      </c>
      <c r="I173" s="87">
        <v>-0.12244629420000001</v>
      </c>
      <c r="J173" s="86">
        <v>0</v>
      </c>
    </row>
    <row r="174" spans="1:10" hidden="1" x14ac:dyDescent="0.25">
      <c r="A174">
        <f t="shared" si="2"/>
        <v>8</v>
      </c>
      <c r="B174" s="131">
        <v>37530</v>
      </c>
      <c r="C174" s="86" t="s">
        <v>151</v>
      </c>
      <c r="D174" s="86" t="s">
        <v>57</v>
      </c>
      <c r="E174" s="87">
        <v>84.181827209999994</v>
      </c>
      <c r="F174" s="86">
        <v>0</v>
      </c>
      <c r="G174" s="87">
        <v>84.181827209999994</v>
      </c>
      <c r="H174" s="87">
        <v>-0.01</v>
      </c>
      <c r="I174" s="87">
        <v>-0.84181827209999993</v>
      </c>
      <c r="J174" s="86">
        <v>0</v>
      </c>
    </row>
    <row r="175" spans="1:10" hidden="1" x14ac:dyDescent="0.25">
      <c r="A175">
        <f t="shared" si="2"/>
        <v>8</v>
      </c>
      <c r="B175" s="131">
        <v>37530</v>
      </c>
      <c r="C175" s="86" t="s">
        <v>157</v>
      </c>
      <c r="D175" s="86" t="s">
        <v>57</v>
      </c>
      <c r="E175" s="87">
        <v>5.2039675000000001</v>
      </c>
      <c r="F175" s="86">
        <v>0</v>
      </c>
      <c r="G175" s="87">
        <v>5.2039675000000001</v>
      </c>
      <c r="H175" s="87">
        <v>0</v>
      </c>
      <c r="I175" s="87">
        <v>0</v>
      </c>
      <c r="J175" s="86">
        <v>0</v>
      </c>
    </row>
    <row r="176" spans="1:10" hidden="1" x14ac:dyDescent="0.25">
      <c r="A176">
        <f t="shared" si="2"/>
        <v>8</v>
      </c>
      <c r="B176" s="131">
        <v>37530</v>
      </c>
      <c r="C176" s="86" t="s">
        <v>167</v>
      </c>
      <c r="D176" s="86" t="s">
        <v>57</v>
      </c>
      <c r="E176" s="87">
        <v>-1.9749402300000001</v>
      </c>
      <c r="F176" s="86">
        <v>0</v>
      </c>
      <c r="G176" s="87">
        <v>-1.9749402300000001</v>
      </c>
      <c r="H176" s="87">
        <v>0</v>
      </c>
      <c r="I176" s="87">
        <v>0</v>
      </c>
      <c r="J176" s="86">
        <v>0</v>
      </c>
    </row>
    <row r="177" spans="1:10" hidden="1" x14ac:dyDescent="0.25">
      <c r="A177">
        <f t="shared" si="2"/>
        <v>8</v>
      </c>
      <c r="B177" s="131">
        <v>37530</v>
      </c>
      <c r="C177" s="86" t="s">
        <v>101</v>
      </c>
      <c r="D177" s="86" t="s">
        <v>57</v>
      </c>
      <c r="E177" s="87">
        <v>-30.611573530000001</v>
      </c>
      <c r="F177" s="86">
        <v>0</v>
      </c>
      <c r="G177" s="87">
        <v>-30.611573530000001</v>
      </c>
      <c r="H177" s="87">
        <v>0</v>
      </c>
      <c r="I177" s="87">
        <v>0</v>
      </c>
      <c r="J177" s="86">
        <v>0</v>
      </c>
    </row>
    <row r="178" spans="1:10" hidden="1" x14ac:dyDescent="0.25">
      <c r="A178">
        <f t="shared" si="2"/>
        <v>9</v>
      </c>
      <c r="B178" s="131">
        <v>37561</v>
      </c>
      <c r="C178" s="86" t="s">
        <v>97</v>
      </c>
      <c r="D178" s="86" t="s">
        <v>55</v>
      </c>
      <c r="E178" s="87">
        <v>-0.98490823999999999</v>
      </c>
      <c r="F178" s="86">
        <v>0</v>
      </c>
      <c r="G178" s="87">
        <v>-0.98490823999999999</v>
      </c>
      <c r="H178" s="87">
        <v>-0.1</v>
      </c>
      <c r="I178" s="87">
        <v>9.8490824000000005E-2</v>
      </c>
      <c r="J178" s="86">
        <v>0</v>
      </c>
    </row>
    <row r="179" spans="1:10" hidden="1" x14ac:dyDescent="0.25">
      <c r="A179">
        <f t="shared" si="2"/>
        <v>9</v>
      </c>
      <c r="B179" s="131">
        <v>37561</v>
      </c>
      <c r="C179" s="86" t="s">
        <v>153</v>
      </c>
      <c r="D179" s="86" t="s">
        <v>55</v>
      </c>
      <c r="E179" s="87">
        <v>0</v>
      </c>
      <c r="F179" s="86">
        <v>0</v>
      </c>
      <c r="G179" s="87">
        <v>0</v>
      </c>
      <c r="H179" s="87">
        <v>-6.0205459594800002E-3</v>
      </c>
      <c r="I179" s="87">
        <v>0</v>
      </c>
      <c r="J179" s="86">
        <v>0</v>
      </c>
    </row>
    <row r="180" spans="1:10" hidden="1" x14ac:dyDescent="0.25">
      <c r="A180">
        <f t="shared" si="2"/>
        <v>9</v>
      </c>
      <c r="B180" s="131">
        <v>37561</v>
      </c>
      <c r="C180" s="86" t="s">
        <v>154</v>
      </c>
      <c r="D180" s="86" t="s">
        <v>55</v>
      </c>
      <c r="E180" s="87">
        <v>0</v>
      </c>
      <c r="F180" s="86">
        <v>0</v>
      </c>
      <c r="G180" s="87">
        <v>0</v>
      </c>
      <c r="H180" s="87">
        <v>1.4948844909E-2</v>
      </c>
      <c r="I180" s="87">
        <v>0</v>
      </c>
      <c r="J180" s="86">
        <v>0</v>
      </c>
    </row>
    <row r="181" spans="1:10" hidden="1" x14ac:dyDescent="0.25">
      <c r="A181">
        <f t="shared" si="2"/>
        <v>9</v>
      </c>
      <c r="B181" s="131">
        <v>37561</v>
      </c>
      <c r="C181" s="86" t="s">
        <v>155</v>
      </c>
      <c r="D181" s="86" t="s">
        <v>55</v>
      </c>
      <c r="E181" s="87">
        <v>0</v>
      </c>
      <c r="F181" s="86">
        <v>0</v>
      </c>
      <c r="G181" s="87">
        <v>0</v>
      </c>
      <c r="H181" s="87">
        <v>1.26E-2</v>
      </c>
      <c r="I181" s="87">
        <v>0</v>
      </c>
      <c r="J181" s="86">
        <v>0</v>
      </c>
    </row>
    <row r="182" spans="1:10" hidden="1" x14ac:dyDescent="0.25">
      <c r="A182">
        <f t="shared" si="2"/>
        <v>9</v>
      </c>
      <c r="B182" s="131">
        <v>37561</v>
      </c>
      <c r="C182" s="86" t="s">
        <v>156</v>
      </c>
      <c r="D182" s="86" t="s">
        <v>55</v>
      </c>
      <c r="E182" s="87">
        <v>0</v>
      </c>
      <c r="F182" s="86">
        <v>0</v>
      </c>
      <c r="G182" s="87">
        <v>0</v>
      </c>
      <c r="H182" s="87">
        <v>0</v>
      </c>
      <c r="I182" s="87">
        <v>0</v>
      </c>
      <c r="J182" s="86">
        <v>0</v>
      </c>
    </row>
    <row r="183" spans="1:10" hidden="1" x14ac:dyDescent="0.25">
      <c r="A183">
        <f t="shared" si="2"/>
        <v>9</v>
      </c>
      <c r="B183" s="131">
        <v>37561</v>
      </c>
      <c r="C183" s="86" t="s">
        <v>157</v>
      </c>
      <c r="D183" s="86" t="s">
        <v>55</v>
      </c>
      <c r="E183" s="87">
        <v>20.8061866</v>
      </c>
      <c r="F183" s="86">
        <v>0</v>
      </c>
      <c r="G183" s="87">
        <v>20.8061866</v>
      </c>
      <c r="H183" s="87">
        <v>0</v>
      </c>
      <c r="I183" s="87">
        <v>0</v>
      </c>
      <c r="J183" s="86">
        <v>0</v>
      </c>
    </row>
    <row r="184" spans="1:10" hidden="1" x14ac:dyDescent="0.25">
      <c r="A184">
        <f t="shared" si="2"/>
        <v>9</v>
      </c>
      <c r="B184" s="131">
        <v>37561</v>
      </c>
      <c r="C184" s="86" t="s">
        <v>99</v>
      </c>
      <c r="D184" s="86" t="s">
        <v>55</v>
      </c>
      <c r="E184" s="87">
        <v>92.219913410000004</v>
      </c>
      <c r="F184" s="86">
        <v>0</v>
      </c>
      <c r="G184" s="87">
        <v>92.219913410000004</v>
      </c>
      <c r="H184" s="87">
        <v>-0.1</v>
      </c>
      <c r="I184" s="87">
        <v>-9.2219913410000007</v>
      </c>
      <c r="J184" s="86">
        <v>0</v>
      </c>
    </row>
    <row r="185" spans="1:10" hidden="1" x14ac:dyDescent="0.25">
      <c r="A185">
        <f t="shared" si="2"/>
        <v>9</v>
      </c>
      <c r="B185" s="131">
        <v>37561</v>
      </c>
      <c r="C185" s="86" t="s">
        <v>160</v>
      </c>
      <c r="D185" s="86" t="s">
        <v>55</v>
      </c>
      <c r="E185" s="87">
        <v>0</v>
      </c>
      <c r="F185" s="86">
        <v>0</v>
      </c>
      <c r="G185" s="87">
        <v>0</v>
      </c>
      <c r="H185" s="87">
        <v>7.7663183211999998E-2</v>
      </c>
      <c r="I185" s="87">
        <v>0</v>
      </c>
      <c r="J185" s="86">
        <v>0</v>
      </c>
    </row>
    <row r="186" spans="1:10" hidden="1" x14ac:dyDescent="0.25">
      <c r="A186">
        <f t="shared" si="2"/>
        <v>9</v>
      </c>
      <c r="B186" s="131">
        <v>37561</v>
      </c>
      <c r="C186" s="86" t="s">
        <v>164</v>
      </c>
      <c r="D186" s="86" t="s">
        <v>55</v>
      </c>
      <c r="E186" s="87">
        <v>0</v>
      </c>
      <c r="F186" s="86">
        <v>0</v>
      </c>
      <c r="G186" s="87">
        <v>0</v>
      </c>
      <c r="H186" s="87">
        <v>1.1973381040000001E-3</v>
      </c>
      <c r="I186" s="87">
        <v>0</v>
      </c>
      <c r="J186" s="86">
        <v>0</v>
      </c>
    </row>
    <row r="187" spans="1:10" hidden="1" x14ac:dyDescent="0.25">
      <c r="A187">
        <f t="shared" si="2"/>
        <v>9</v>
      </c>
      <c r="B187" s="131">
        <v>37561</v>
      </c>
      <c r="C187" s="86" t="s">
        <v>167</v>
      </c>
      <c r="D187" s="86" t="s">
        <v>55</v>
      </c>
      <c r="E187" s="87">
        <v>-6.0276384399999996</v>
      </c>
      <c r="F187" s="86">
        <v>0</v>
      </c>
      <c r="G187" s="87">
        <v>-6.0276384399999996</v>
      </c>
      <c r="H187" s="87">
        <v>0</v>
      </c>
      <c r="I187" s="87">
        <v>0</v>
      </c>
      <c r="J187" s="86">
        <v>0</v>
      </c>
    </row>
    <row r="188" spans="1:10" hidden="1" x14ac:dyDescent="0.25">
      <c r="A188">
        <f t="shared" si="2"/>
        <v>9</v>
      </c>
      <c r="B188" s="131">
        <v>37561</v>
      </c>
      <c r="C188" s="86" t="s">
        <v>101</v>
      </c>
      <c r="D188" s="86" t="s">
        <v>55</v>
      </c>
      <c r="E188" s="87">
        <v>-1.96981648</v>
      </c>
      <c r="F188" s="86">
        <v>0</v>
      </c>
      <c r="G188" s="87">
        <v>-1.96981648</v>
      </c>
      <c r="H188" s="87">
        <v>-0.1</v>
      </c>
      <c r="I188" s="87">
        <v>0.19698164800000001</v>
      </c>
      <c r="J188" s="86">
        <v>0</v>
      </c>
    </row>
    <row r="189" spans="1:10" hidden="1" x14ac:dyDescent="0.25">
      <c r="A189">
        <f t="shared" si="2"/>
        <v>9</v>
      </c>
      <c r="B189" s="131">
        <v>37561</v>
      </c>
      <c r="C189" s="86" t="s">
        <v>151</v>
      </c>
      <c r="D189" s="86" t="s">
        <v>57</v>
      </c>
      <c r="E189" s="87">
        <v>81.254929950000005</v>
      </c>
      <c r="F189" s="86">
        <v>0</v>
      </c>
      <c r="G189" s="87">
        <v>81.254929950000005</v>
      </c>
      <c r="H189" s="87">
        <v>-0.01</v>
      </c>
      <c r="I189" s="87">
        <v>-0.8125492995000001</v>
      </c>
      <c r="J189" s="86">
        <v>0</v>
      </c>
    </row>
    <row r="190" spans="1:10" hidden="1" x14ac:dyDescent="0.25">
      <c r="A190">
        <f t="shared" si="2"/>
        <v>9</v>
      </c>
      <c r="B190" s="131">
        <v>37561</v>
      </c>
      <c r="C190" s="86" t="s">
        <v>157</v>
      </c>
      <c r="D190" s="86" t="s">
        <v>57</v>
      </c>
      <c r="E190" s="87">
        <v>5.0230320300000004</v>
      </c>
      <c r="F190" s="86">
        <v>0</v>
      </c>
      <c r="G190" s="87">
        <v>5.0230320300000004</v>
      </c>
      <c r="H190" s="87">
        <v>0</v>
      </c>
      <c r="I190" s="87">
        <v>0</v>
      </c>
      <c r="J190" s="86">
        <v>0</v>
      </c>
    </row>
    <row r="191" spans="1:10" hidden="1" x14ac:dyDescent="0.25">
      <c r="A191">
        <f t="shared" si="2"/>
        <v>9</v>
      </c>
      <c r="B191" s="131">
        <v>37561</v>
      </c>
      <c r="C191" s="86" t="s">
        <v>167</v>
      </c>
      <c r="D191" s="86" t="s">
        <v>57</v>
      </c>
      <c r="E191" s="87">
        <v>-1.96981648</v>
      </c>
      <c r="F191" s="86">
        <v>0</v>
      </c>
      <c r="G191" s="87">
        <v>-1.96981648</v>
      </c>
      <c r="H191" s="87">
        <v>0</v>
      </c>
      <c r="I191" s="87">
        <v>0</v>
      </c>
      <c r="J191" s="86">
        <v>0</v>
      </c>
    </row>
    <row r="192" spans="1:10" hidden="1" x14ac:dyDescent="0.25">
      <c r="A192">
        <f t="shared" si="2"/>
        <v>10</v>
      </c>
      <c r="B192" s="131">
        <v>37591</v>
      </c>
      <c r="C192" s="86" t="s">
        <v>153</v>
      </c>
      <c r="D192" s="86" t="s">
        <v>55</v>
      </c>
      <c r="E192" s="87">
        <v>0</v>
      </c>
      <c r="F192" s="86">
        <v>0</v>
      </c>
      <c r="G192" s="87">
        <v>0</v>
      </c>
      <c r="H192" s="87">
        <v>-1.192480325699E-2</v>
      </c>
      <c r="I192" s="87">
        <v>0</v>
      </c>
      <c r="J192" s="86">
        <v>0</v>
      </c>
    </row>
    <row r="193" spans="1:10" hidden="1" x14ac:dyDescent="0.25">
      <c r="A193">
        <f t="shared" si="2"/>
        <v>10</v>
      </c>
      <c r="B193" s="131">
        <v>37591</v>
      </c>
      <c r="C193" s="86" t="s">
        <v>154</v>
      </c>
      <c r="D193" s="86" t="s">
        <v>55</v>
      </c>
      <c r="E193" s="87">
        <v>0</v>
      </c>
      <c r="F193" s="86">
        <v>0</v>
      </c>
      <c r="G193" s="87">
        <v>0</v>
      </c>
      <c r="H193" s="87">
        <v>7.9917907710000003E-3</v>
      </c>
      <c r="I193" s="87">
        <v>0</v>
      </c>
      <c r="J193" s="86">
        <v>0</v>
      </c>
    </row>
    <row r="194" spans="1:10" hidden="1" x14ac:dyDescent="0.25">
      <c r="A194">
        <f t="shared" si="2"/>
        <v>10</v>
      </c>
      <c r="B194" s="131">
        <v>37591</v>
      </c>
      <c r="C194" s="86" t="s">
        <v>155</v>
      </c>
      <c r="D194" s="86" t="s">
        <v>55</v>
      </c>
      <c r="E194" s="87">
        <v>0</v>
      </c>
      <c r="F194" s="86">
        <v>0</v>
      </c>
      <c r="G194" s="87">
        <v>0</v>
      </c>
      <c r="H194" s="87">
        <v>1.26E-2</v>
      </c>
      <c r="I194" s="87">
        <v>0</v>
      </c>
      <c r="J194" s="86">
        <v>0</v>
      </c>
    </row>
    <row r="195" spans="1:10" hidden="1" x14ac:dyDescent="0.25">
      <c r="A195">
        <f t="shared" si="2"/>
        <v>10</v>
      </c>
      <c r="B195" s="131">
        <v>37591</v>
      </c>
      <c r="C195" s="86" t="s">
        <v>156</v>
      </c>
      <c r="D195" s="86" t="s">
        <v>55</v>
      </c>
      <c r="E195" s="87">
        <v>0</v>
      </c>
      <c r="F195" s="86">
        <v>0</v>
      </c>
      <c r="G195" s="87">
        <v>0</v>
      </c>
      <c r="H195" s="87">
        <v>0</v>
      </c>
      <c r="I195" s="87">
        <v>0</v>
      </c>
      <c r="J195" s="86">
        <v>0</v>
      </c>
    </row>
    <row r="196" spans="1:10" hidden="1" x14ac:dyDescent="0.25">
      <c r="A196">
        <f t="shared" si="2"/>
        <v>10</v>
      </c>
      <c r="B196" s="131">
        <v>37591</v>
      </c>
      <c r="C196" s="86" t="s">
        <v>157</v>
      </c>
      <c r="D196" s="86" t="s">
        <v>55</v>
      </c>
      <c r="E196" s="87">
        <v>19.024300060000002</v>
      </c>
      <c r="F196" s="86">
        <v>0</v>
      </c>
      <c r="G196" s="87">
        <v>19.024300060000002</v>
      </c>
      <c r="H196" s="87">
        <v>0</v>
      </c>
      <c r="I196" s="87">
        <v>0</v>
      </c>
      <c r="J196" s="86">
        <v>0</v>
      </c>
    </row>
    <row r="197" spans="1:10" hidden="1" x14ac:dyDescent="0.25">
      <c r="A197">
        <f t="shared" ref="A197:A260" si="3">INDEX(BucketTable,MATCH(B197,SumMonths,0),1)</f>
        <v>10</v>
      </c>
      <c r="B197" s="131">
        <v>37591</v>
      </c>
      <c r="C197" s="86" t="s">
        <v>99</v>
      </c>
      <c r="D197" s="86" t="s">
        <v>55</v>
      </c>
      <c r="E197" s="87">
        <v>95.039578210000002</v>
      </c>
      <c r="F197" s="86">
        <v>0</v>
      </c>
      <c r="G197" s="87">
        <v>95.039578210000002</v>
      </c>
      <c r="H197" s="87">
        <v>-0.1</v>
      </c>
      <c r="I197" s="87">
        <v>-9.5039578210000002</v>
      </c>
      <c r="J197" s="86">
        <v>0</v>
      </c>
    </row>
    <row r="198" spans="1:10" hidden="1" x14ac:dyDescent="0.25">
      <c r="A198">
        <f t="shared" si="3"/>
        <v>10</v>
      </c>
      <c r="B198" s="131">
        <v>37591</v>
      </c>
      <c r="C198" s="86" t="s">
        <v>160</v>
      </c>
      <c r="D198" s="86" t="s">
        <v>55</v>
      </c>
      <c r="E198" s="87">
        <v>0</v>
      </c>
      <c r="F198" s="86">
        <v>0</v>
      </c>
      <c r="G198" s="87">
        <v>0</v>
      </c>
      <c r="H198" s="87">
        <v>-2.0145773887700002E-3</v>
      </c>
      <c r="I198" s="87">
        <v>0</v>
      </c>
      <c r="J198" s="86">
        <v>0</v>
      </c>
    </row>
    <row r="199" spans="1:10" hidden="1" x14ac:dyDescent="0.25">
      <c r="A199">
        <f t="shared" si="3"/>
        <v>10</v>
      </c>
      <c r="B199" s="131">
        <v>37591</v>
      </c>
      <c r="C199" s="86" t="s">
        <v>164</v>
      </c>
      <c r="D199" s="86" t="s">
        <v>55</v>
      </c>
      <c r="E199" s="87">
        <v>0</v>
      </c>
      <c r="F199" s="86">
        <v>0</v>
      </c>
      <c r="G199" s="87">
        <v>0</v>
      </c>
      <c r="H199" s="87">
        <v>0</v>
      </c>
      <c r="I199" s="87">
        <v>0</v>
      </c>
      <c r="J199" s="86">
        <v>0</v>
      </c>
    </row>
    <row r="200" spans="1:10" hidden="1" x14ac:dyDescent="0.25">
      <c r="A200">
        <f t="shared" si="3"/>
        <v>10</v>
      </c>
      <c r="B200" s="131">
        <v>37591</v>
      </c>
      <c r="C200" s="86" t="s">
        <v>167</v>
      </c>
      <c r="D200" s="86" t="s">
        <v>55</v>
      </c>
      <c r="E200" s="87">
        <v>-6.2119361599999996</v>
      </c>
      <c r="F200" s="86">
        <v>0</v>
      </c>
      <c r="G200" s="87">
        <v>-6.2119361599999996</v>
      </c>
      <c r="H200" s="87">
        <v>0</v>
      </c>
      <c r="I200" s="87">
        <v>0</v>
      </c>
      <c r="J200" s="86">
        <v>0</v>
      </c>
    </row>
    <row r="201" spans="1:10" hidden="1" x14ac:dyDescent="0.25">
      <c r="A201">
        <f t="shared" si="3"/>
        <v>10</v>
      </c>
      <c r="B201" s="131">
        <v>37591</v>
      </c>
      <c r="C201" s="86" t="s">
        <v>101</v>
      </c>
      <c r="D201" s="86" t="s">
        <v>55</v>
      </c>
      <c r="E201" s="87">
        <v>-1.9645592000000001</v>
      </c>
      <c r="F201" s="86">
        <v>0</v>
      </c>
      <c r="G201" s="87">
        <v>-1.9645592000000001</v>
      </c>
      <c r="H201" s="87">
        <v>-0.1</v>
      </c>
      <c r="I201" s="87">
        <v>0.19645592000000001</v>
      </c>
      <c r="J201" s="86">
        <v>0</v>
      </c>
    </row>
    <row r="202" spans="1:10" hidden="1" x14ac:dyDescent="0.25">
      <c r="A202">
        <f t="shared" si="3"/>
        <v>10</v>
      </c>
      <c r="B202" s="131">
        <v>37591</v>
      </c>
      <c r="C202" s="86" t="s">
        <v>151</v>
      </c>
      <c r="D202" s="86" t="s">
        <v>57</v>
      </c>
      <c r="E202" s="87">
        <v>83.739335510000004</v>
      </c>
      <c r="F202" s="86">
        <v>0</v>
      </c>
      <c r="G202" s="87">
        <v>83.739335510000004</v>
      </c>
      <c r="H202" s="87">
        <v>-0.01</v>
      </c>
      <c r="I202" s="87">
        <v>-0.83739335510000001</v>
      </c>
      <c r="J202" s="86">
        <v>0</v>
      </c>
    </row>
    <row r="203" spans="1:10" hidden="1" x14ac:dyDescent="0.25">
      <c r="A203">
        <f t="shared" si="3"/>
        <v>10</v>
      </c>
      <c r="B203" s="131">
        <v>37591</v>
      </c>
      <c r="C203" s="86" t="s">
        <v>157</v>
      </c>
      <c r="D203" s="86" t="s">
        <v>57</v>
      </c>
      <c r="E203" s="87">
        <v>5.1766134700000004</v>
      </c>
      <c r="F203" s="86">
        <v>0</v>
      </c>
      <c r="G203" s="87">
        <v>5.1766134700000004</v>
      </c>
      <c r="H203" s="87">
        <v>0</v>
      </c>
      <c r="I203" s="87">
        <v>0</v>
      </c>
      <c r="J203" s="86">
        <v>0</v>
      </c>
    </row>
    <row r="204" spans="1:10" hidden="1" x14ac:dyDescent="0.25">
      <c r="A204">
        <f t="shared" si="3"/>
        <v>10</v>
      </c>
      <c r="B204" s="131">
        <v>37591</v>
      </c>
      <c r="C204" s="86" t="s">
        <v>167</v>
      </c>
      <c r="D204" s="86" t="s">
        <v>57</v>
      </c>
      <c r="E204" s="87">
        <v>-1.9645591899999999</v>
      </c>
      <c r="F204" s="86">
        <v>0</v>
      </c>
      <c r="G204" s="87">
        <v>-1.9645591899999999</v>
      </c>
      <c r="H204" s="87">
        <v>0</v>
      </c>
      <c r="I204" s="87">
        <v>0</v>
      </c>
      <c r="J204" s="86">
        <v>0</v>
      </c>
    </row>
    <row r="205" spans="1:10" hidden="1" x14ac:dyDescent="0.25">
      <c r="A205">
        <f t="shared" si="3"/>
        <v>11</v>
      </c>
      <c r="B205" s="131">
        <v>37622</v>
      </c>
      <c r="C205" s="86" t="s">
        <v>153</v>
      </c>
      <c r="D205" s="86" t="s">
        <v>55</v>
      </c>
      <c r="E205" s="87">
        <v>0</v>
      </c>
      <c r="F205" s="86">
        <v>0</v>
      </c>
      <c r="G205" s="87">
        <v>0</v>
      </c>
      <c r="H205" s="87">
        <v>0</v>
      </c>
      <c r="I205" s="87">
        <v>0</v>
      </c>
      <c r="J205" s="86">
        <v>0</v>
      </c>
    </row>
    <row r="206" spans="1:10" hidden="1" x14ac:dyDescent="0.25">
      <c r="A206">
        <f t="shared" si="3"/>
        <v>11</v>
      </c>
      <c r="B206" s="131">
        <v>37622</v>
      </c>
      <c r="C206" s="86" t="s">
        <v>154</v>
      </c>
      <c r="D206" s="86" t="s">
        <v>55</v>
      </c>
      <c r="E206" s="87">
        <v>0</v>
      </c>
      <c r="F206" s="86">
        <v>0</v>
      </c>
      <c r="G206" s="87">
        <v>0</v>
      </c>
      <c r="H206" s="87">
        <v>-2.4881243705750001E-2</v>
      </c>
      <c r="I206" s="87">
        <v>0</v>
      </c>
      <c r="J206" s="86">
        <v>0</v>
      </c>
    </row>
    <row r="207" spans="1:10" hidden="1" x14ac:dyDescent="0.25">
      <c r="A207">
        <f t="shared" si="3"/>
        <v>11</v>
      </c>
      <c r="B207" s="131">
        <v>37622</v>
      </c>
      <c r="C207" s="86" t="s">
        <v>155</v>
      </c>
      <c r="D207" s="86" t="s">
        <v>55</v>
      </c>
      <c r="E207" s="87">
        <v>0</v>
      </c>
      <c r="F207" s="86">
        <v>0</v>
      </c>
      <c r="G207" s="87">
        <v>0</v>
      </c>
      <c r="H207" s="87">
        <v>1.26E-2</v>
      </c>
      <c r="I207" s="87">
        <v>0</v>
      </c>
      <c r="J207" s="86">
        <v>0</v>
      </c>
    </row>
    <row r="208" spans="1:10" hidden="1" x14ac:dyDescent="0.25">
      <c r="A208">
        <f t="shared" si="3"/>
        <v>11</v>
      </c>
      <c r="B208" s="131">
        <v>37622</v>
      </c>
      <c r="C208" s="86" t="s">
        <v>156</v>
      </c>
      <c r="D208" s="86" t="s">
        <v>55</v>
      </c>
      <c r="E208" s="87">
        <v>0</v>
      </c>
      <c r="F208" s="86">
        <v>0</v>
      </c>
      <c r="G208" s="87">
        <v>0</v>
      </c>
      <c r="H208" s="87">
        <v>0</v>
      </c>
      <c r="I208" s="87">
        <v>0</v>
      </c>
      <c r="J208" s="86">
        <v>0</v>
      </c>
    </row>
    <row r="209" spans="1:10" hidden="1" x14ac:dyDescent="0.25">
      <c r="A209">
        <f t="shared" si="3"/>
        <v>11</v>
      </c>
      <c r="B209" s="131">
        <v>37622</v>
      </c>
      <c r="C209" s="86" t="s">
        <v>157</v>
      </c>
      <c r="D209" s="86" t="s">
        <v>55</v>
      </c>
      <c r="E209" s="87">
        <v>-4.1133182799999997</v>
      </c>
      <c r="F209" s="86">
        <v>0</v>
      </c>
      <c r="G209" s="87">
        <v>-4.1133182799999997</v>
      </c>
      <c r="H209" s="87">
        <v>0</v>
      </c>
      <c r="I209" s="87">
        <v>0</v>
      </c>
      <c r="J209" s="86">
        <v>0</v>
      </c>
    </row>
    <row r="210" spans="1:10" hidden="1" x14ac:dyDescent="0.25">
      <c r="A210">
        <f t="shared" si="3"/>
        <v>11</v>
      </c>
      <c r="B210" s="131">
        <v>37622</v>
      </c>
      <c r="C210" s="86" t="s">
        <v>99</v>
      </c>
      <c r="D210" s="86" t="s">
        <v>55</v>
      </c>
      <c r="E210" s="87">
        <v>0.54951972999999998</v>
      </c>
      <c r="F210" s="86">
        <v>0</v>
      </c>
      <c r="G210" s="87">
        <v>0.54951972999999998</v>
      </c>
      <c r="H210" s="87">
        <v>-0.1</v>
      </c>
      <c r="I210" s="87">
        <v>-5.4951973000000001E-2</v>
      </c>
      <c r="J210" s="86">
        <v>0</v>
      </c>
    </row>
    <row r="211" spans="1:10" hidden="1" x14ac:dyDescent="0.25">
      <c r="A211">
        <f t="shared" si="3"/>
        <v>11</v>
      </c>
      <c r="B211" s="131">
        <v>37622</v>
      </c>
      <c r="C211" s="86" t="s">
        <v>160</v>
      </c>
      <c r="D211" s="86" t="s">
        <v>55</v>
      </c>
      <c r="E211" s="87">
        <v>0</v>
      </c>
      <c r="F211" s="86">
        <v>0</v>
      </c>
      <c r="G211" s="87">
        <v>0</v>
      </c>
      <c r="H211" s="87">
        <v>-1.9423365593E-3</v>
      </c>
      <c r="I211" s="87">
        <v>0</v>
      </c>
      <c r="J211" s="86">
        <v>0</v>
      </c>
    </row>
    <row r="212" spans="1:10" hidden="1" x14ac:dyDescent="0.25">
      <c r="A212">
        <f t="shared" si="3"/>
        <v>11</v>
      </c>
      <c r="B212" s="131">
        <v>37622</v>
      </c>
      <c r="C212" s="86" t="s">
        <v>164</v>
      </c>
      <c r="D212" s="86" t="s">
        <v>55</v>
      </c>
      <c r="E212" s="87">
        <v>0</v>
      </c>
      <c r="F212" s="86">
        <v>0</v>
      </c>
      <c r="G212" s="87">
        <v>0</v>
      </c>
      <c r="H212" s="87">
        <v>0</v>
      </c>
      <c r="I212" s="87">
        <v>0</v>
      </c>
      <c r="J212" s="86">
        <v>0</v>
      </c>
    </row>
    <row r="213" spans="1:10" hidden="1" x14ac:dyDescent="0.25">
      <c r="A213">
        <f t="shared" si="3"/>
        <v>11</v>
      </c>
      <c r="B213" s="131">
        <v>37622</v>
      </c>
      <c r="C213" s="86" t="s">
        <v>167</v>
      </c>
      <c r="D213" s="86" t="s">
        <v>55</v>
      </c>
      <c r="E213" s="87">
        <v>-6.1934820899999998</v>
      </c>
      <c r="F213" s="86">
        <v>0</v>
      </c>
      <c r="G213" s="87">
        <v>-6.1934820899999998</v>
      </c>
      <c r="H213" s="87">
        <v>0</v>
      </c>
      <c r="I213" s="87">
        <v>0</v>
      </c>
      <c r="J213" s="86">
        <v>0</v>
      </c>
    </row>
    <row r="214" spans="1:10" hidden="1" x14ac:dyDescent="0.25">
      <c r="A214">
        <f t="shared" si="3"/>
        <v>11</v>
      </c>
      <c r="B214" s="131">
        <v>37622</v>
      </c>
      <c r="C214" s="86" t="s">
        <v>151</v>
      </c>
      <c r="D214" s="86" t="s">
        <v>57</v>
      </c>
      <c r="E214" s="87">
        <v>83.490567420000005</v>
      </c>
      <c r="F214" s="86">
        <v>0</v>
      </c>
      <c r="G214" s="87">
        <v>83.490567420000005</v>
      </c>
      <c r="H214" s="87">
        <v>-0.01</v>
      </c>
      <c r="I214" s="87">
        <v>-0.83490567420000006</v>
      </c>
      <c r="J214" s="86">
        <v>0</v>
      </c>
    </row>
    <row r="215" spans="1:10" hidden="1" x14ac:dyDescent="0.25">
      <c r="A215">
        <f t="shared" si="3"/>
        <v>11</v>
      </c>
      <c r="B215" s="131">
        <v>37622</v>
      </c>
      <c r="C215" s="86" t="s">
        <v>167</v>
      </c>
      <c r="D215" s="86" t="s">
        <v>57</v>
      </c>
      <c r="E215" s="87">
        <v>-1.9587229900000001</v>
      </c>
      <c r="F215" s="86">
        <v>0</v>
      </c>
      <c r="G215" s="87">
        <v>-1.9587229900000001</v>
      </c>
      <c r="H215" s="87">
        <v>0</v>
      </c>
      <c r="I215" s="87">
        <v>0</v>
      </c>
      <c r="J215" s="86">
        <v>0</v>
      </c>
    </row>
    <row r="216" spans="1:10" hidden="1" x14ac:dyDescent="0.25">
      <c r="A216">
        <f t="shared" si="3"/>
        <v>12</v>
      </c>
      <c r="B216" s="131">
        <v>37653</v>
      </c>
      <c r="C216" s="86" t="s">
        <v>153</v>
      </c>
      <c r="D216" s="86" t="s">
        <v>55</v>
      </c>
      <c r="E216" s="87">
        <v>0</v>
      </c>
      <c r="F216" s="86">
        <v>0</v>
      </c>
      <c r="G216" s="87">
        <v>0</v>
      </c>
      <c r="H216" s="87">
        <v>0</v>
      </c>
      <c r="I216" s="87">
        <v>0</v>
      </c>
      <c r="J216" s="86">
        <v>0</v>
      </c>
    </row>
    <row r="217" spans="1:10" hidden="1" x14ac:dyDescent="0.25">
      <c r="A217">
        <f t="shared" si="3"/>
        <v>12</v>
      </c>
      <c r="B217" s="131">
        <v>37653</v>
      </c>
      <c r="C217" s="86" t="s">
        <v>154</v>
      </c>
      <c r="D217" s="86" t="s">
        <v>55</v>
      </c>
      <c r="E217" s="87">
        <v>0</v>
      </c>
      <c r="F217" s="86">
        <v>0</v>
      </c>
      <c r="G217" s="87">
        <v>0</v>
      </c>
      <c r="H217" s="87">
        <v>-6.4216256141699998E-3</v>
      </c>
      <c r="I217" s="87">
        <v>0</v>
      </c>
      <c r="J217" s="86">
        <v>0</v>
      </c>
    </row>
    <row r="218" spans="1:10" hidden="1" x14ac:dyDescent="0.25">
      <c r="A218">
        <f t="shared" si="3"/>
        <v>12</v>
      </c>
      <c r="B218" s="131">
        <v>37653</v>
      </c>
      <c r="C218" s="86" t="s">
        <v>155</v>
      </c>
      <c r="D218" s="86" t="s">
        <v>55</v>
      </c>
      <c r="E218" s="87">
        <v>0</v>
      </c>
      <c r="F218" s="86">
        <v>0</v>
      </c>
      <c r="G218" s="87">
        <v>0</v>
      </c>
      <c r="H218" s="87">
        <v>1.26E-2</v>
      </c>
      <c r="I218" s="87">
        <v>0</v>
      </c>
      <c r="J218" s="86">
        <v>0</v>
      </c>
    </row>
    <row r="219" spans="1:10" hidden="1" x14ac:dyDescent="0.25">
      <c r="A219">
        <f t="shared" si="3"/>
        <v>12</v>
      </c>
      <c r="B219" s="131">
        <v>37653</v>
      </c>
      <c r="C219" s="86" t="s">
        <v>156</v>
      </c>
      <c r="D219" s="86" t="s">
        <v>55</v>
      </c>
      <c r="E219" s="87">
        <v>0</v>
      </c>
      <c r="F219" s="86">
        <v>0</v>
      </c>
      <c r="G219" s="87">
        <v>0</v>
      </c>
      <c r="H219" s="87">
        <v>0</v>
      </c>
      <c r="I219" s="87">
        <v>0</v>
      </c>
      <c r="J219" s="86">
        <v>0</v>
      </c>
    </row>
    <row r="220" spans="1:10" hidden="1" x14ac:dyDescent="0.25">
      <c r="A220">
        <f t="shared" si="3"/>
        <v>12</v>
      </c>
      <c r="B220" s="131">
        <v>37653</v>
      </c>
      <c r="C220" s="86" t="s">
        <v>157</v>
      </c>
      <c r="D220" s="86" t="s">
        <v>55</v>
      </c>
      <c r="E220" s="87">
        <v>-3.8072341700000001</v>
      </c>
      <c r="F220" s="86">
        <v>0</v>
      </c>
      <c r="G220" s="87">
        <v>-3.8072341700000001</v>
      </c>
      <c r="H220" s="87">
        <v>0</v>
      </c>
      <c r="I220" s="87">
        <v>0</v>
      </c>
      <c r="J220" s="86">
        <v>0</v>
      </c>
    </row>
    <row r="221" spans="1:10" hidden="1" x14ac:dyDescent="0.25">
      <c r="A221">
        <f t="shared" si="3"/>
        <v>12</v>
      </c>
      <c r="B221" s="131">
        <v>37653</v>
      </c>
      <c r="C221" s="86" t="s">
        <v>99</v>
      </c>
      <c r="D221" s="86" t="s">
        <v>55</v>
      </c>
      <c r="E221" s="87">
        <v>0.4947452</v>
      </c>
      <c r="F221" s="86">
        <v>0</v>
      </c>
      <c r="G221" s="87">
        <v>0.4947452</v>
      </c>
      <c r="H221" s="87">
        <v>-0.1</v>
      </c>
      <c r="I221" s="87">
        <v>-4.9474520000000001E-2</v>
      </c>
      <c r="J221" s="86">
        <v>0</v>
      </c>
    </row>
    <row r="222" spans="1:10" hidden="1" x14ac:dyDescent="0.25">
      <c r="A222">
        <f t="shared" si="3"/>
        <v>12</v>
      </c>
      <c r="B222" s="131">
        <v>37653</v>
      </c>
      <c r="C222" s="86" t="s">
        <v>160</v>
      </c>
      <c r="D222" s="86" t="s">
        <v>55</v>
      </c>
      <c r="E222" s="87">
        <v>0</v>
      </c>
      <c r="F222" s="86">
        <v>0</v>
      </c>
      <c r="G222" s="87">
        <v>0</v>
      </c>
      <c r="H222" s="87">
        <v>-1.81430578232E-3</v>
      </c>
      <c r="I222" s="87">
        <v>0</v>
      </c>
      <c r="J222" s="86">
        <v>0</v>
      </c>
    </row>
    <row r="223" spans="1:10" hidden="1" x14ac:dyDescent="0.25">
      <c r="A223">
        <f t="shared" si="3"/>
        <v>12</v>
      </c>
      <c r="B223" s="131">
        <v>37653</v>
      </c>
      <c r="C223" s="86" t="s">
        <v>164</v>
      </c>
      <c r="D223" s="86" t="s">
        <v>55</v>
      </c>
      <c r="E223" s="87">
        <v>0</v>
      </c>
      <c r="F223" s="86">
        <v>0</v>
      </c>
      <c r="G223" s="87">
        <v>0</v>
      </c>
      <c r="H223" s="87">
        <v>0</v>
      </c>
      <c r="I223" s="87">
        <v>0</v>
      </c>
      <c r="J223" s="86">
        <v>0</v>
      </c>
    </row>
    <row r="224" spans="1:10" hidden="1" x14ac:dyDescent="0.25">
      <c r="A224">
        <f t="shared" si="3"/>
        <v>12</v>
      </c>
      <c r="B224" s="131">
        <v>37653</v>
      </c>
      <c r="C224" s="86" t="s">
        <v>167</v>
      </c>
      <c r="D224" s="86" t="s">
        <v>55</v>
      </c>
      <c r="E224" s="87">
        <v>-5.5761337400000004</v>
      </c>
      <c r="F224" s="86">
        <v>0</v>
      </c>
      <c r="G224" s="87">
        <v>-5.5761337400000004</v>
      </c>
      <c r="H224" s="87">
        <v>0</v>
      </c>
      <c r="I224" s="87">
        <v>0</v>
      </c>
      <c r="J224" s="86">
        <v>0</v>
      </c>
    </row>
    <row r="225" spans="1:10" hidden="1" x14ac:dyDescent="0.25">
      <c r="A225">
        <f t="shared" si="3"/>
        <v>12</v>
      </c>
      <c r="B225" s="131">
        <v>37653</v>
      </c>
      <c r="C225" s="86" t="s">
        <v>151</v>
      </c>
      <c r="D225" s="86" t="s">
        <v>57</v>
      </c>
      <c r="E225" s="87">
        <v>75.168469560000005</v>
      </c>
      <c r="F225" s="86">
        <v>0</v>
      </c>
      <c r="G225" s="87">
        <v>75.168469560000005</v>
      </c>
      <c r="H225" s="87">
        <v>-0.01</v>
      </c>
      <c r="I225" s="87">
        <v>-0.75168469560000006</v>
      </c>
      <c r="J225" s="86">
        <v>0</v>
      </c>
    </row>
    <row r="226" spans="1:10" hidden="1" x14ac:dyDescent="0.25">
      <c r="A226">
        <f t="shared" si="3"/>
        <v>12</v>
      </c>
      <c r="B226" s="131">
        <v>37653</v>
      </c>
      <c r="C226" s="86" t="s">
        <v>167</v>
      </c>
      <c r="D226" s="86" t="s">
        <v>57</v>
      </c>
      <c r="E226" s="87">
        <v>-1.9524277800000001</v>
      </c>
      <c r="F226" s="86">
        <v>0</v>
      </c>
      <c r="G226" s="87">
        <v>-1.9524277800000001</v>
      </c>
      <c r="H226" s="87">
        <v>0</v>
      </c>
      <c r="I226" s="87">
        <v>0</v>
      </c>
      <c r="J226" s="86">
        <v>0</v>
      </c>
    </row>
    <row r="227" spans="1:10" hidden="1" x14ac:dyDescent="0.25">
      <c r="A227">
        <f t="shared" si="3"/>
        <v>13</v>
      </c>
      <c r="B227" s="131">
        <v>37681</v>
      </c>
      <c r="C227" s="86" t="s">
        <v>153</v>
      </c>
      <c r="D227" s="86" t="s">
        <v>55</v>
      </c>
      <c r="E227" s="87">
        <v>0</v>
      </c>
      <c r="F227" s="86">
        <v>0</v>
      </c>
      <c r="G227" s="87">
        <v>0</v>
      </c>
      <c r="H227" s="87">
        <v>0</v>
      </c>
      <c r="I227" s="87">
        <v>0</v>
      </c>
      <c r="J227" s="86">
        <v>0</v>
      </c>
    </row>
    <row r="228" spans="1:10" hidden="1" x14ac:dyDescent="0.25">
      <c r="A228">
        <f t="shared" si="3"/>
        <v>13</v>
      </c>
      <c r="B228" s="131">
        <v>37681</v>
      </c>
      <c r="C228" s="86" t="s">
        <v>154</v>
      </c>
      <c r="D228" s="86" t="s">
        <v>55</v>
      </c>
      <c r="E228" s="87">
        <v>0</v>
      </c>
      <c r="F228" s="86">
        <v>0</v>
      </c>
      <c r="G228" s="87">
        <v>0</v>
      </c>
      <c r="H228" s="87">
        <v>2.0547628402000001E-2</v>
      </c>
      <c r="I228" s="87">
        <v>0</v>
      </c>
      <c r="J228" s="86">
        <v>0</v>
      </c>
    </row>
    <row r="229" spans="1:10" hidden="1" x14ac:dyDescent="0.25">
      <c r="A229">
        <f t="shared" si="3"/>
        <v>13</v>
      </c>
      <c r="B229" s="131">
        <v>37681</v>
      </c>
      <c r="C229" s="86" t="s">
        <v>155</v>
      </c>
      <c r="D229" s="86" t="s">
        <v>55</v>
      </c>
      <c r="E229" s="87">
        <v>0</v>
      </c>
      <c r="F229" s="86">
        <v>0</v>
      </c>
      <c r="G229" s="87">
        <v>0</v>
      </c>
      <c r="H229" s="87">
        <v>1.26E-2</v>
      </c>
      <c r="I229" s="87">
        <v>0</v>
      </c>
      <c r="J229" s="86">
        <v>0</v>
      </c>
    </row>
    <row r="230" spans="1:10" hidden="1" x14ac:dyDescent="0.25">
      <c r="A230">
        <f t="shared" si="3"/>
        <v>13</v>
      </c>
      <c r="B230" s="131">
        <v>37681</v>
      </c>
      <c r="C230" s="86" t="s">
        <v>156</v>
      </c>
      <c r="D230" s="86" t="s">
        <v>55</v>
      </c>
      <c r="E230" s="87">
        <v>0</v>
      </c>
      <c r="F230" s="86">
        <v>0</v>
      </c>
      <c r="G230" s="87">
        <v>0</v>
      </c>
      <c r="H230" s="87">
        <v>0</v>
      </c>
      <c r="I230" s="87">
        <v>0</v>
      </c>
      <c r="J230" s="86">
        <v>0</v>
      </c>
    </row>
    <row r="231" spans="1:10" hidden="1" x14ac:dyDescent="0.25">
      <c r="A231">
        <f t="shared" si="3"/>
        <v>13</v>
      </c>
      <c r="B231" s="131">
        <v>37681</v>
      </c>
      <c r="C231" s="86" t="s">
        <v>157</v>
      </c>
      <c r="D231" s="86" t="s">
        <v>55</v>
      </c>
      <c r="E231" s="87">
        <v>-3.01698479</v>
      </c>
      <c r="F231" s="86">
        <v>0</v>
      </c>
      <c r="G231" s="87">
        <v>-3.01698479</v>
      </c>
      <c r="H231" s="87">
        <v>0</v>
      </c>
      <c r="I231" s="87">
        <v>0</v>
      </c>
      <c r="J231" s="86">
        <v>0</v>
      </c>
    </row>
    <row r="232" spans="1:10" hidden="1" x14ac:dyDescent="0.25">
      <c r="A232">
        <f t="shared" si="3"/>
        <v>13</v>
      </c>
      <c r="B232" s="131">
        <v>37681</v>
      </c>
      <c r="C232" s="86" t="s">
        <v>99</v>
      </c>
      <c r="D232" s="86" t="s">
        <v>55</v>
      </c>
      <c r="E232" s="87">
        <v>0.54607424999999998</v>
      </c>
      <c r="F232" s="86">
        <v>0</v>
      </c>
      <c r="G232" s="87">
        <v>0.54607424999999998</v>
      </c>
      <c r="H232" s="87">
        <v>-0.1</v>
      </c>
      <c r="I232" s="87">
        <v>-5.4607425000000001E-2</v>
      </c>
      <c r="J232" s="86">
        <v>0</v>
      </c>
    </row>
    <row r="233" spans="1:10" hidden="1" x14ac:dyDescent="0.25">
      <c r="A233">
        <f t="shared" si="3"/>
        <v>13</v>
      </c>
      <c r="B233" s="131">
        <v>37681</v>
      </c>
      <c r="C233" s="86" t="s">
        <v>160</v>
      </c>
      <c r="D233" s="86" t="s">
        <v>55</v>
      </c>
      <c r="E233" s="87">
        <v>0</v>
      </c>
      <c r="F233" s="86">
        <v>0</v>
      </c>
      <c r="G233" s="87">
        <v>0</v>
      </c>
      <c r="H233" s="87">
        <v>-2.84886360169E-3</v>
      </c>
      <c r="I233" s="87">
        <v>0</v>
      </c>
      <c r="J233" s="86">
        <v>0</v>
      </c>
    </row>
    <row r="234" spans="1:10" hidden="1" x14ac:dyDescent="0.25">
      <c r="A234">
        <f t="shared" si="3"/>
        <v>13</v>
      </c>
      <c r="B234" s="131">
        <v>37681</v>
      </c>
      <c r="C234" s="86" t="s">
        <v>164</v>
      </c>
      <c r="D234" s="86" t="s">
        <v>55</v>
      </c>
      <c r="E234" s="87">
        <v>0</v>
      </c>
      <c r="F234" s="86">
        <v>0</v>
      </c>
      <c r="G234" s="87">
        <v>0</v>
      </c>
      <c r="H234" s="87">
        <v>0</v>
      </c>
      <c r="I234" s="87">
        <v>0</v>
      </c>
      <c r="J234" s="86">
        <v>0</v>
      </c>
    </row>
    <row r="235" spans="1:10" hidden="1" x14ac:dyDescent="0.25">
      <c r="A235">
        <f t="shared" si="3"/>
        <v>13</v>
      </c>
      <c r="B235" s="131">
        <v>37681</v>
      </c>
      <c r="C235" s="86" t="s">
        <v>167</v>
      </c>
      <c r="D235" s="86" t="s">
        <v>57</v>
      </c>
      <c r="E235" s="87">
        <v>-1.9464418000000001</v>
      </c>
      <c r="F235" s="86">
        <v>0</v>
      </c>
      <c r="G235" s="87">
        <v>-1.9464418000000001</v>
      </c>
      <c r="H235" s="87">
        <v>0</v>
      </c>
      <c r="I235" s="87">
        <v>0</v>
      </c>
      <c r="J235" s="86">
        <v>0</v>
      </c>
    </row>
    <row r="236" spans="1:10" hidden="1" x14ac:dyDescent="0.25">
      <c r="A236">
        <f t="shared" si="3"/>
        <v>14</v>
      </c>
      <c r="B236" s="131">
        <v>37712</v>
      </c>
      <c r="C236" s="86" t="s">
        <v>153</v>
      </c>
      <c r="D236" s="86" t="s">
        <v>55</v>
      </c>
      <c r="E236" s="87">
        <v>0</v>
      </c>
      <c r="F236" s="86">
        <v>0</v>
      </c>
      <c r="G236" s="87">
        <v>0</v>
      </c>
      <c r="H236" s="87">
        <v>0</v>
      </c>
      <c r="I236" s="87">
        <v>0</v>
      </c>
      <c r="J236" s="86">
        <v>0</v>
      </c>
    </row>
    <row r="237" spans="1:10" hidden="1" x14ac:dyDescent="0.25">
      <c r="A237">
        <f t="shared" si="3"/>
        <v>14</v>
      </c>
      <c r="B237" s="131">
        <v>37712</v>
      </c>
      <c r="C237" s="86" t="s">
        <v>154</v>
      </c>
      <c r="D237" s="86" t="s">
        <v>55</v>
      </c>
      <c r="E237" s="87">
        <v>0</v>
      </c>
      <c r="F237" s="86">
        <v>0</v>
      </c>
      <c r="G237" s="87">
        <v>0</v>
      </c>
      <c r="H237" s="87">
        <v>0</v>
      </c>
      <c r="I237" s="87">
        <v>0</v>
      </c>
      <c r="J237" s="86">
        <v>0</v>
      </c>
    </row>
    <row r="238" spans="1:10" hidden="1" x14ac:dyDescent="0.25">
      <c r="A238">
        <f t="shared" si="3"/>
        <v>14</v>
      </c>
      <c r="B238" s="131">
        <v>37712</v>
      </c>
      <c r="C238" s="86" t="s">
        <v>155</v>
      </c>
      <c r="D238" s="86" t="s">
        <v>55</v>
      </c>
      <c r="E238" s="87">
        <v>0</v>
      </c>
      <c r="F238" s="86">
        <v>0</v>
      </c>
      <c r="G238" s="87">
        <v>0</v>
      </c>
      <c r="H238" s="87">
        <v>1.26E-2</v>
      </c>
      <c r="I238" s="87">
        <v>0</v>
      </c>
      <c r="J238" s="86">
        <v>0</v>
      </c>
    </row>
    <row r="239" spans="1:10" hidden="1" x14ac:dyDescent="0.25">
      <c r="A239">
        <f t="shared" si="3"/>
        <v>14</v>
      </c>
      <c r="B239" s="131">
        <v>37712</v>
      </c>
      <c r="C239" s="86" t="s">
        <v>156</v>
      </c>
      <c r="D239" s="86" t="s">
        <v>55</v>
      </c>
      <c r="E239" s="87">
        <v>0</v>
      </c>
      <c r="F239" s="86">
        <v>0</v>
      </c>
      <c r="G239" s="87">
        <v>0</v>
      </c>
      <c r="H239" s="87">
        <v>0</v>
      </c>
      <c r="I239" s="87">
        <v>0</v>
      </c>
      <c r="J239" s="86">
        <v>0</v>
      </c>
    </row>
    <row r="240" spans="1:10" hidden="1" x14ac:dyDescent="0.25">
      <c r="A240">
        <f t="shared" si="3"/>
        <v>14</v>
      </c>
      <c r="B240" s="131">
        <v>37712</v>
      </c>
      <c r="C240" s="86" t="s">
        <v>157</v>
      </c>
      <c r="D240" s="86" t="s">
        <v>55</v>
      </c>
      <c r="E240" s="87">
        <v>-2.0361408700000001</v>
      </c>
      <c r="F240" s="86">
        <v>0</v>
      </c>
      <c r="G240" s="87">
        <v>-2.0361408700000001</v>
      </c>
      <c r="H240" s="87">
        <v>0</v>
      </c>
      <c r="I240" s="87">
        <v>0</v>
      </c>
      <c r="J240" s="86">
        <v>0</v>
      </c>
    </row>
    <row r="241" spans="1:10" hidden="1" x14ac:dyDescent="0.25">
      <c r="A241">
        <f t="shared" si="3"/>
        <v>14</v>
      </c>
      <c r="B241" s="131">
        <v>37712</v>
      </c>
      <c r="C241" s="86" t="s">
        <v>99</v>
      </c>
      <c r="D241" s="86" t="s">
        <v>55</v>
      </c>
      <c r="E241" s="87">
        <v>0.52648784999999998</v>
      </c>
      <c r="F241" s="86">
        <v>0</v>
      </c>
      <c r="G241" s="87">
        <v>0.52648784999999998</v>
      </c>
      <c r="H241" s="87">
        <v>-0.1</v>
      </c>
      <c r="I241" s="87">
        <v>-5.2648785000000003E-2</v>
      </c>
      <c r="J241" s="86">
        <v>0</v>
      </c>
    </row>
    <row r="242" spans="1:10" hidden="1" x14ac:dyDescent="0.25">
      <c r="A242">
        <f t="shared" si="3"/>
        <v>14</v>
      </c>
      <c r="B242" s="131">
        <v>37712</v>
      </c>
      <c r="C242" s="86" t="s">
        <v>164</v>
      </c>
      <c r="D242" s="86" t="s">
        <v>55</v>
      </c>
      <c r="E242" s="87">
        <v>0</v>
      </c>
      <c r="F242" s="86">
        <v>0</v>
      </c>
      <c r="G242" s="87">
        <v>0</v>
      </c>
      <c r="H242" s="87">
        <v>0</v>
      </c>
      <c r="I242" s="87">
        <v>0</v>
      </c>
      <c r="J242" s="86">
        <v>0</v>
      </c>
    </row>
    <row r="243" spans="1:10" hidden="1" x14ac:dyDescent="0.25">
      <c r="A243">
        <f t="shared" si="3"/>
        <v>14</v>
      </c>
      <c r="B243" s="131">
        <v>37712</v>
      </c>
      <c r="C243" s="86" t="s">
        <v>167</v>
      </c>
      <c r="D243" s="86" t="s">
        <v>57</v>
      </c>
      <c r="E243" s="87">
        <v>-1.93918178</v>
      </c>
      <c r="F243" s="86">
        <v>0</v>
      </c>
      <c r="G243" s="87">
        <v>-1.93918178</v>
      </c>
      <c r="H243" s="87">
        <v>0</v>
      </c>
      <c r="I243" s="87">
        <v>0</v>
      </c>
      <c r="J243" s="86">
        <v>0</v>
      </c>
    </row>
    <row r="244" spans="1:10" hidden="1" x14ac:dyDescent="0.25">
      <c r="A244">
        <f t="shared" si="3"/>
        <v>15</v>
      </c>
      <c r="B244" s="131">
        <v>37742</v>
      </c>
      <c r="C244" s="86" t="s">
        <v>153</v>
      </c>
      <c r="D244" s="86" t="s">
        <v>55</v>
      </c>
      <c r="E244" s="87">
        <v>0</v>
      </c>
      <c r="F244" s="86">
        <v>0</v>
      </c>
      <c r="G244" s="87">
        <v>0</v>
      </c>
      <c r="H244" s="87">
        <v>0</v>
      </c>
      <c r="I244" s="87">
        <v>0</v>
      </c>
      <c r="J244" s="86">
        <v>0</v>
      </c>
    </row>
    <row r="245" spans="1:10" hidden="1" x14ac:dyDescent="0.25">
      <c r="A245">
        <f t="shared" si="3"/>
        <v>15</v>
      </c>
      <c r="B245" s="131">
        <v>37742</v>
      </c>
      <c r="C245" s="86" t="s">
        <v>154</v>
      </c>
      <c r="D245" s="86" t="s">
        <v>55</v>
      </c>
      <c r="E245" s="87">
        <v>0</v>
      </c>
      <c r="F245" s="86">
        <v>0</v>
      </c>
      <c r="G245" s="87">
        <v>0</v>
      </c>
      <c r="H245" s="87">
        <v>0</v>
      </c>
      <c r="I245" s="87">
        <v>0</v>
      </c>
      <c r="J245" s="86">
        <v>0</v>
      </c>
    </row>
    <row r="246" spans="1:10" hidden="1" x14ac:dyDescent="0.25">
      <c r="A246">
        <f t="shared" si="3"/>
        <v>15</v>
      </c>
      <c r="B246" s="131">
        <v>37742</v>
      </c>
      <c r="C246" s="86" t="s">
        <v>155</v>
      </c>
      <c r="D246" s="86" t="s">
        <v>55</v>
      </c>
      <c r="E246" s="87">
        <v>0</v>
      </c>
      <c r="F246" s="86">
        <v>0</v>
      </c>
      <c r="G246" s="87">
        <v>0</v>
      </c>
      <c r="H246" s="87">
        <v>1.26E-2</v>
      </c>
      <c r="I246" s="87">
        <v>0</v>
      </c>
      <c r="J246" s="86">
        <v>0</v>
      </c>
    </row>
    <row r="247" spans="1:10" hidden="1" x14ac:dyDescent="0.25">
      <c r="A247">
        <f t="shared" si="3"/>
        <v>15</v>
      </c>
      <c r="B247" s="131">
        <v>37742</v>
      </c>
      <c r="C247" s="86" t="s">
        <v>156</v>
      </c>
      <c r="D247" s="86" t="s">
        <v>55</v>
      </c>
      <c r="E247" s="87">
        <v>0</v>
      </c>
      <c r="F247" s="86">
        <v>0</v>
      </c>
      <c r="G247" s="87">
        <v>0</v>
      </c>
      <c r="H247" s="87">
        <v>0</v>
      </c>
      <c r="I247" s="87">
        <v>0</v>
      </c>
      <c r="J247" s="86">
        <v>0</v>
      </c>
    </row>
    <row r="248" spans="1:10" hidden="1" x14ac:dyDescent="0.25">
      <c r="A248">
        <f t="shared" si="3"/>
        <v>15</v>
      </c>
      <c r="B248" s="131">
        <v>37742</v>
      </c>
      <c r="C248" s="86" t="s">
        <v>157</v>
      </c>
      <c r="D248" s="86" t="s">
        <v>55</v>
      </c>
      <c r="E248" s="87">
        <v>-2.9937628599999999</v>
      </c>
      <c r="F248" s="86">
        <v>0</v>
      </c>
      <c r="G248" s="87">
        <v>-2.9937628599999999</v>
      </c>
      <c r="H248" s="87">
        <v>0</v>
      </c>
      <c r="I248" s="87">
        <v>0</v>
      </c>
      <c r="J248" s="86">
        <v>0</v>
      </c>
    </row>
    <row r="249" spans="1:10" hidden="1" x14ac:dyDescent="0.25">
      <c r="A249">
        <f t="shared" si="3"/>
        <v>15</v>
      </c>
      <c r="B249" s="131">
        <v>37742</v>
      </c>
      <c r="C249" s="86" t="s">
        <v>99</v>
      </c>
      <c r="D249" s="86" t="s">
        <v>55</v>
      </c>
      <c r="E249" s="87">
        <v>0.54187107999999995</v>
      </c>
      <c r="F249" s="86">
        <v>0</v>
      </c>
      <c r="G249" s="87">
        <v>0.54187107999999995</v>
      </c>
      <c r="H249" s="87">
        <v>-0.1</v>
      </c>
      <c r="I249" s="87">
        <v>-5.4187107999999998E-2</v>
      </c>
      <c r="J249" s="86">
        <v>0</v>
      </c>
    </row>
    <row r="250" spans="1:10" hidden="1" x14ac:dyDescent="0.25">
      <c r="A250">
        <f t="shared" si="3"/>
        <v>15</v>
      </c>
      <c r="B250" s="131">
        <v>37742</v>
      </c>
      <c r="C250" s="86" t="s">
        <v>164</v>
      </c>
      <c r="D250" s="86" t="s">
        <v>55</v>
      </c>
      <c r="E250" s="87">
        <v>0</v>
      </c>
      <c r="F250" s="86">
        <v>0</v>
      </c>
      <c r="G250" s="87">
        <v>0</v>
      </c>
      <c r="H250" s="87">
        <v>0</v>
      </c>
      <c r="I250" s="87">
        <v>0</v>
      </c>
      <c r="J250" s="86">
        <v>0</v>
      </c>
    </row>
    <row r="251" spans="1:10" hidden="1" x14ac:dyDescent="0.25">
      <c r="A251">
        <f t="shared" si="3"/>
        <v>15</v>
      </c>
      <c r="B251" s="131">
        <v>37742</v>
      </c>
      <c r="C251" s="86" t="s">
        <v>167</v>
      </c>
      <c r="D251" s="86" t="s">
        <v>57</v>
      </c>
      <c r="E251" s="87">
        <v>-1.9314599100000001</v>
      </c>
      <c r="F251" s="86">
        <v>0</v>
      </c>
      <c r="G251" s="87">
        <v>-1.9314599100000001</v>
      </c>
      <c r="H251" s="87">
        <v>0</v>
      </c>
      <c r="I251" s="87">
        <v>0</v>
      </c>
      <c r="J251" s="86">
        <v>0</v>
      </c>
    </row>
    <row r="252" spans="1:10" hidden="1" x14ac:dyDescent="0.25">
      <c r="A252">
        <f t="shared" si="3"/>
        <v>16</v>
      </c>
      <c r="B252" s="131">
        <v>37773</v>
      </c>
      <c r="C252" s="86" t="s">
        <v>153</v>
      </c>
      <c r="D252" s="86" t="s">
        <v>55</v>
      </c>
      <c r="E252" s="87">
        <v>0</v>
      </c>
      <c r="F252" s="86">
        <v>0</v>
      </c>
      <c r="G252" s="87">
        <v>0</v>
      </c>
      <c r="H252" s="87">
        <v>0</v>
      </c>
      <c r="I252" s="87">
        <v>0</v>
      </c>
      <c r="J252" s="86">
        <v>0</v>
      </c>
    </row>
    <row r="253" spans="1:10" hidden="1" x14ac:dyDescent="0.25">
      <c r="A253">
        <f t="shared" si="3"/>
        <v>16</v>
      </c>
      <c r="B253" s="131">
        <v>37773</v>
      </c>
      <c r="C253" s="86" t="s">
        <v>154</v>
      </c>
      <c r="D253" s="86" t="s">
        <v>55</v>
      </c>
      <c r="E253" s="87">
        <v>0</v>
      </c>
      <c r="F253" s="86">
        <v>0</v>
      </c>
      <c r="G253" s="87">
        <v>0</v>
      </c>
      <c r="H253" s="87">
        <v>0</v>
      </c>
      <c r="I253" s="87">
        <v>0</v>
      </c>
      <c r="J253" s="86">
        <v>0</v>
      </c>
    </row>
    <row r="254" spans="1:10" hidden="1" x14ac:dyDescent="0.25">
      <c r="A254">
        <f t="shared" si="3"/>
        <v>16</v>
      </c>
      <c r="B254" s="131">
        <v>37773</v>
      </c>
      <c r="C254" s="86" t="s">
        <v>155</v>
      </c>
      <c r="D254" s="86" t="s">
        <v>55</v>
      </c>
      <c r="E254" s="87">
        <v>0</v>
      </c>
      <c r="F254" s="86">
        <v>0</v>
      </c>
      <c r="G254" s="87">
        <v>0</v>
      </c>
      <c r="H254" s="87">
        <v>1.26E-2</v>
      </c>
      <c r="I254" s="87">
        <v>0</v>
      </c>
      <c r="J254" s="86">
        <v>0</v>
      </c>
    </row>
    <row r="255" spans="1:10" hidden="1" x14ac:dyDescent="0.25">
      <c r="A255">
        <f t="shared" si="3"/>
        <v>16</v>
      </c>
      <c r="B255" s="131">
        <v>37773</v>
      </c>
      <c r="C255" s="86" t="s">
        <v>156</v>
      </c>
      <c r="D255" s="86" t="s">
        <v>55</v>
      </c>
      <c r="E255" s="87">
        <v>0</v>
      </c>
      <c r="F255" s="86">
        <v>0</v>
      </c>
      <c r="G255" s="87">
        <v>0</v>
      </c>
      <c r="H255" s="87">
        <v>0</v>
      </c>
      <c r="I255" s="87">
        <v>0</v>
      </c>
      <c r="J255" s="86">
        <v>0</v>
      </c>
    </row>
    <row r="256" spans="1:10" hidden="1" x14ac:dyDescent="0.25">
      <c r="A256">
        <f t="shared" si="3"/>
        <v>16</v>
      </c>
      <c r="B256" s="131">
        <v>37773</v>
      </c>
      <c r="C256" s="86" t="s">
        <v>157</v>
      </c>
      <c r="D256" s="86" t="s">
        <v>55</v>
      </c>
      <c r="E256" s="87">
        <v>-1.9230571400000001</v>
      </c>
      <c r="F256" s="86">
        <v>0</v>
      </c>
      <c r="G256" s="87">
        <v>-1.9230571400000001</v>
      </c>
      <c r="H256" s="87">
        <v>0</v>
      </c>
      <c r="I256" s="87">
        <v>0</v>
      </c>
      <c r="J256" s="86">
        <v>0</v>
      </c>
    </row>
    <row r="257" spans="1:10" hidden="1" x14ac:dyDescent="0.25">
      <c r="A257">
        <f t="shared" si="3"/>
        <v>16</v>
      </c>
      <c r="B257" s="131">
        <v>37773</v>
      </c>
      <c r="C257" s="86" t="s">
        <v>99</v>
      </c>
      <c r="D257" s="86" t="s">
        <v>55</v>
      </c>
      <c r="E257" s="87">
        <v>0.52211001000000001</v>
      </c>
      <c r="F257" s="86">
        <v>0</v>
      </c>
      <c r="G257" s="87">
        <v>0.52211001000000001</v>
      </c>
      <c r="H257" s="87">
        <v>-0.1</v>
      </c>
      <c r="I257" s="87">
        <v>-5.2211001000000007E-2</v>
      </c>
      <c r="J257" s="86">
        <v>0</v>
      </c>
    </row>
    <row r="258" spans="1:10" hidden="1" x14ac:dyDescent="0.25">
      <c r="A258">
        <f t="shared" si="3"/>
        <v>16</v>
      </c>
      <c r="B258" s="131">
        <v>37773</v>
      </c>
      <c r="C258" s="86" t="s">
        <v>164</v>
      </c>
      <c r="D258" s="86" t="s">
        <v>55</v>
      </c>
      <c r="E258" s="87">
        <v>0</v>
      </c>
      <c r="F258" s="86">
        <v>0</v>
      </c>
      <c r="G258" s="87">
        <v>0</v>
      </c>
      <c r="H258" s="87">
        <v>-4.65738773346E-3</v>
      </c>
      <c r="I258" s="87">
        <v>0</v>
      </c>
      <c r="J258" s="86">
        <v>0</v>
      </c>
    </row>
    <row r="259" spans="1:10" hidden="1" x14ac:dyDescent="0.25">
      <c r="A259">
        <f t="shared" si="3"/>
        <v>17</v>
      </c>
      <c r="B259" s="131">
        <v>37803</v>
      </c>
      <c r="C259" s="86" t="s">
        <v>153</v>
      </c>
      <c r="D259" s="86" t="s">
        <v>55</v>
      </c>
      <c r="E259" s="87">
        <v>0</v>
      </c>
      <c r="F259" s="86">
        <v>0</v>
      </c>
      <c r="G259" s="87">
        <v>0</v>
      </c>
      <c r="H259" s="87">
        <v>0</v>
      </c>
      <c r="I259" s="87">
        <v>0</v>
      </c>
      <c r="J259" s="86">
        <v>0</v>
      </c>
    </row>
    <row r="260" spans="1:10" hidden="1" x14ac:dyDescent="0.25">
      <c r="A260">
        <f t="shared" si="3"/>
        <v>17</v>
      </c>
      <c r="B260" s="131">
        <v>37803</v>
      </c>
      <c r="C260" s="86" t="s">
        <v>154</v>
      </c>
      <c r="D260" s="86" t="s">
        <v>55</v>
      </c>
      <c r="E260" s="87">
        <v>0</v>
      </c>
      <c r="F260" s="86">
        <v>0</v>
      </c>
      <c r="G260" s="87">
        <v>0</v>
      </c>
      <c r="H260" s="87">
        <v>0</v>
      </c>
      <c r="I260" s="87">
        <v>0</v>
      </c>
      <c r="J260" s="86">
        <v>0</v>
      </c>
    </row>
    <row r="261" spans="1:10" hidden="1" x14ac:dyDescent="0.25">
      <c r="A261">
        <f t="shared" ref="A261:A324" si="4">INDEX(BucketTable,MATCH(B261,SumMonths,0),1)</f>
        <v>17</v>
      </c>
      <c r="B261" s="131">
        <v>37803</v>
      </c>
      <c r="C261" s="86" t="s">
        <v>155</v>
      </c>
      <c r="D261" s="86" t="s">
        <v>55</v>
      </c>
      <c r="E261" s="87">
        <v>0</v>
      </c>
      <c r="F261" s="86">
        <v>0</v>
      </c>
      <c r="G261" s="87">
        <v>0</v>
      </c>
      <c r="H261" s="87">
        <v>1.26E-2</v>
      </c>
      <c r="I261" s="87">
        <v>0</v>
      </c>
      <c r="J261" s="86">
        <v>0</v>
      </c>
    </row>
    <row r="262" spans="1:10" hidden="1" x14ac:dyDescent="0.25">
      <c r="A262">
        <f t="shared" si="4"/>
        <v>17</v>
      </c>
      <c r="B262" s="131">
        <v>37803</v>
      </c>
      <c r="C262" s="86" t="s">
        <v>156</v>
      </c>
      <c r="D262" s="86" t="s">
        <v>55</v>
      </c>
      <c r="E262" s="87">
        <v>0</v>
      </c>
      <c r="F262" s="86">
        <v>0</v>
      </c>
      <c r="G262" s="87">
        <v>0</v>
      </c>
      <c r="H262" s="87">
        <v>0</v>
      </c>
      <c r="I262" s="87">
        <v>0</v>
      </c>
      <c r="J262" s="86">
        <v>0</v>
      </c>
    </row>
    <row r="263" spans="1:10" hidden="1" x14ac:dyDescent="0.25">
      <c r="A263">
        <f t="shared" si="4"/>
        <v>17</v>
      </c>
      <c r="B263" s="131">
        <v>37803</v>
      </c>
      <c r="C263" s="86" t="s">
        <v>157</v>
      </c>
      <c r="D263" s="86" t="s">
        <v>55</v>
      </c>
      <c r="E263" s="87">
        <v>-1.0052745000000001</v>
      </c>
      <c r="F263" s="86">
        <v>0</v>
      </c>
      <c r="G263" s="87">
        <v>-1.0052745000000001</v>
      </c>
      <c r="H263" s="87">
        <v>0</v>
      </c>
      <c r="I263" s="87">
        <v>0</v>
      </c>
      <c r="J263" s="86">
        <v>0</v>
      </c>
    </row>
    <row r="264" spans="1:10" hidden="1" x14ac:dyDescent="0.25">
      <c r="A264">
        <f t="shared" si="4"/>
        <v>17</v>
      </c>
      <c r="B264" s="131">
        <v>37803</v>
      </c>
      <c r="C264" s="86" t="s">
        <v>99</v>
      </c>
      <c r="D264" s="86" t="s">
        <v>55</v>
      </c>
      <c r="E264" s="87">
        <v>0.53719954000000003</v>
      </c>
      <c r="F264" s="86">
        <v>0</v>
      </c>
      <c r="G264" s="87">
        <v>0.53719954000000003</v>
      </c>
      <c r="H264" s="87">
        <v>-0.1</v>
      </c>
      <c r="I264" s="87">
        <v>-5.3719954000000007E-2</v>
      </c>
      <c r="J264" s="86">
        <v>0</v>
      </c>
    </row>
    <row r="265" spans="1:10" hidden="1" x14ac:dyDescent="0.25">
      <c r="A265">
        <f t="shared" si="4"/>
        <v>17</v>
      </c>
      <c r="B265" s="131">
        <v>37803</v>
      </c>
      <c r="C265" s="86" t="s">
        <v>164</v>
      </c>
      <c r="D265" s="86" t="s">
        <v>55</v>
      </c>
      <c r="E265" s="87">
        <v>0</v>
      </c>
      <c r="F265" s="86">
        <v>0</v>
      </c>
      <c r="G265" s="87">
        <v>0</v>
      </c>
      <c r="H265" s="87">
        <v>2.3514032360000001E-3</v>
      </c>
      <c r="I265" s="87">
        <v>0</v>
      </c>
      <c r="J265" s="86">
        <v>0</v>
      </c>
    </row>
    <row r="266" spans="1:10" hidden="1" x14ac:dyDescent="0.25">
      <c r="A266">
        <f t="shared" si="4"/>
        <v>18</v>
      </c>
      <c r="B266" s="131">
        <v>37834</v>
      </c>
      <c r="C266" s="86" t="s">
        <v>153</v>
      </c>
      <c r="D266" s="86" t="s">
        <v>55</v>
      </c>
      <c r="E266" s="87">
        <v>0</v>
      </c>
      <c r="F266" s="86">
        <v>0</v>
      </c>
      <c r="G266" s="87">
        <v>0</v>
      </c>
      <c r="H266" s="87">
        <v>0</v>
      </c>
      <c r="I266" s="87">
        <v>0</v>
      </c>
      <c r="J266" s="86">
        <v>0</v>
      </c>
    </row>
    <row r="267" spans="1:10" hidden="1" x14ac:dyDescent="0.25">
      <c r="A267">
        <f t="shared" si="4"/>
        <v>18</v>
      </c>
      <c r="B267" s="131">
        <v>37834</v>
      </c>
      <c r="C267" s="86" t="s">
        <v>154</v>
      </c>
      <c r="D267" s="86" t="s">
        <v>55</v>
      </c>
      <c r="E267" s="87">
        <v>0</v>
      </c>
      <c r="F267" s="86">
        <v>0</v>
      </c>
      <c r="G267" s="87">
        <v>0</v>
      </c>
      <c r="H267" s="87">
        <v>0</v>
      </c>
      <c r="I267" s="87">
        <v>0</v>
      </c>
      <c r="J267" s="86">
        <v>0</v>
      </c>
    </row>
    <row r="268" spans="1:10" hidden="1" x14ac:dyDescent="0.25">
      <c r="A268">
        <f t="shared" si="4"/>
        <v>18</v>
      </c>
      <c r="B268" s="131">
        <v>37834</v>
      </c>
      <c r="C268" s="86" t="s">
        <v>155</v>
      </c>
      <c r="D268" s="86" t="s">
        <v>55</v>
      </c>
      <c r="E268" s="87">
        <v>0</v>
      </c>
      <c r="F268" s="86">
        <v>0</v>
      </c>
      <c r="G268" s="87">
        <v>0</v>
      </c>
      <c r="H268" s="87">
        <v>1.26E-2</v>
      </c>
      <c r="I268" s="87">
        <v>0</v>
      </c>
      <c r="J268" s="86">
        <v>0</v>
      </c>
    </row>
    <row r="269" spans="1:10" hidden="1" x14ac:dyDescent="0.25">
      <c r="A269">
        <f t="shared" si="4"/>
        <v>18</v>
      </c>
      <c r="B269" s="131">
        <v>37834</v>
      </c>
      <c r="C269" s="86" t="s">
        <v>156</v>
      </c>
      <c r="D269" s="86" t="s">
        <v>55</v>
      </c>
      <c r="E269" s="87">
        <v>0</v>
      </c>
      <c r="F269" s="86">
        <v>0</v>
      </c>
      <c r="G269" s="87">
        <v>0</v>
      </c>
      <c r="H269" s="87">
        <v>0</v>
      </c>
      <c r="I269" s="87">
        <v>0</v>
      </c>
      <c r="J269" s="86">
        <v>0</v>
      </c>
    </row>
    <row r="270" spans="1:10" hidden="1" x14ac:dyDescent="0.25">
      <c r="A270">
        <f t="shared" si="4"/>
        <v>18</v>
      </c>
      <c r="B270" s="131">
        <v>37834</v>
      </c>
      <c r="C270" s="86" t="s">
        <v>157</v>
      </c>
      <c r="D270" s="86" t="s">
        <v>55</v>
      </c>
      <c r="E270" s="87">
        <v>-1.0484888999999999</v>
      </c>
      <c r="F270" s="86">
        <v>0</v>
      </c>
      <c r="G270" s="87">
        <v>-1.0484888999999999</v>
      </c>
      <c r="H270" s="87">
        <v>0</v>
      </c>
      <c r="I270" s="87">
        <v>0</v>
      </c>
      <c r="J270" s="86">
        <v>0</v>
      </c>
    </row>
    <row r="271" spans="1:10" hidden="1" x14ac:dyDescent="0.25">
      <c r="A271">
        <f t="shared" si="4"/>
        <v>18</v>
      </c>
      <c r="B271" s="131">
        <v>37834</v>
      </c>
      <c r="C271" s="86" t="s">
        <v>99</v>
      </c>
      <c r="D271" s="86" t="s">
        <v>55</v>
      </c>
      <c r="E271" s="87">
        <v>0.53482465999999995</v>
      </c>
      <c r="F271" s="86">
        <v>0</v>
      </c>
      <c r="G271" s="87">
        <v>0.53482465999999995</v>
      </c>
      <c r="H271" s="87">
        <v>-0.1</v>
      </c>
      <c r="I271" s="87">
        <v>-5.3482465999999999E-2</v>
      </c>
      <c r="J271" s="86">
        <v>0</v>
      </c>
    </row>
    <row r="272" spans="1:10" hidden="1" x14ac:dyDescent="0.25">
      <c r="A272">
        <f t="shared" si="4"/>
        <v>18</v>
      </c>
      <c r="B272" s="131">
        <v>37834</v>
      </c>
      <c r="C272" s="86" t="s">
        <v>164</v>
      </c>
      <c r="D272" s="86" t="s">
        <v>55</v>
      </c>
      <c r="E272" s="87">
        <v>0</v>
      </c>
      <c r="F272" s="86">
        <v>0</v>
      </c>
      <c r="G272" s="87">
        <v>0</v>
      </c>
      <c r="H272" s="87">
        <v>0</v>
      </c>
      <c r="I272" s="87">
        <v>0</v>
      </c>
      <c r="J272" s="86">
        <v>0</v>
      </c>
    </row>
    <row r="273" spans="1:10" hidden="1" x14ac:dyDescent="0.25">
      <c r="A273">
        <f t="shared" si="4"/>
        <v>19</v>
      </c>
      <c r="B273" s="131">
        <v>37865</v>
      </c>
      <c r="C273" s="86" t="s">
        <v>153</v>
      </c>
      <c r="D273" s="86" t="s">
        <v>55</v>
      </c>
      <c r="E273" s="87">
        <v>0</v>
      </c>
      <c r="F273" s="86">
        <v>0</v>
      </c>
      <c r="G273" s="87">
        <v>0</v>
      </c>
      <c r="H273" s="87">
        <v>0</v>
      </c>
      <c r="I273" s="87">
        <v>0</v>
      </c>
      <c r="J273" s="86">
        <v>0</v>
      </c>
    </row>
    <row r="274" spans="1:10" hidden="1" x14ac:dyDescent="0.25">
      <c r="A274">
        <f t="shared" si="4"/>
        <v>19</v>
      </c>
      <c r="B274" s="131">
        <v>37865</v>
      </c>
      <c r="C274" s="86" t="s">
        <v>154</v>
      </c>
      <c r="D274" s="86" t="s">
        <v>55</v>
      </c>
      <c r="E274" s="87">
        <v>0</v>
      </c>
      <c r="F274" s="86">
        <v>0</v>
      </c>
      <c r="G274" s="87">
        <v>0</v>
      </c>
      <c r="H274" s="87">
        <v>0</v>
      </c>
      <c r="I274" s="87">
        <v>0</v>
      </c>
      <c r="J274" s="86">
        <v>0</v>
      </c>
    </row>
    <row r="275" spans="1:10" hidden="1" x14ac:dyDescent="0.25">
      <c r="A275">
        <f t="shared" si="4"/>
        <v>19</v>
      </c>
      <c r="B275" s="131">
        <v>37865</v>
      </c>
      <c r="C275" s="86" t="s">
        <v>155</v>
      </c>
      <c r="D275" s="86" t="s">
        <v>55</v>
      </c>
      <c r="E275" s="87">
        <v>0</v>
      </c>
      <c r="F275" s="86">
        <v>0</v>
      </c>
      <c r="G275" s="87">
        <v>0</v>
      </c>
      <c r="H275" s="87">
        <v>1.26E-2</v>
      </c>
      <c r="I275" s="87">
        <v>0</v>
      </c>
      <c r="J275" s="86">
        <v>0</v>
      </c>
    </row>
    <row r="276" spans="1:10" hidden="1" x14ac:dyDescent="0.25">
      <c r="A276">
        <f t="shared" si="4"/>
        <v>19</v>
      </c>
      <c r="B276" s="131">
        <v>37865</v>
      </c>
      <c r="C276" s="86" t="s">
        <v>156</v>
      </c>
      <c r="D276" s="86" t="s">
        <v>55</v>
      </c>
      <c r="E276" s="87">
        <v>0</v>
      </c>
      <c r="F276" s="86">
        <v>0</v>
      </c>
      <c r="G276" s="87">
        <v>0</v>
      </c>
      <c r="H276" s="87">
        <v>0</v>
      </c>
      <c r="I276" s="87">
        <v>0</v>
      </c>
      <c r="J276" s="86">
        <v>0</v>
      </c>
    </row>
    <row r="277" spans="1:10" hidden="1" x14ac:dyDescent="0.25">
      <c r="A277">
        <f t="shared" si="4"/>
        <v>19</v>
      </c>
      <c r="B277" s="131">
        <v>37865</v>
      </c>
      <c r="C277" s="86" t="s">
        <v>157</v>
      </c>
      <c r="D277" s="86" t="s">
        <v>55</v>
      </c>
      <c r="E277" s="87">
        <v>-1.04365321</v>
      </c>
      <c r="F277" s="86">
        <v>0</v>
      </c>
      <c r="G277" s="87">
        <v>-1.04365321</v>
      </c>
      <c r="H277" s="87">
        <v>0</v>
      </c>
      <c r="I277" s="87">
        <v>0</v>
      </c>
      <c r="J277" s="86">
        <v>0</v>
      </c>
    </row>
    <row r="278" spans="1:10" hidden="1" x14ac:dyDescent="0.25">
      <c r="A278">
        <f t="shared" si="4"/>
        <v>19</v>
      </c>
      <c r="B278" s="131">
        <v>37865</v>
      </c>
      <c r="C278" s="86" t="s">
        <v>99</v>
      </c>
      <c r="D278" s="86" t="s">
        <v>55</v>
      </c>
      <c r="E278" s="87">
        <v>0.51518516999999997</v>
      </c>
      <c r="F278" s="86">
        <v>0</v>
      </c>
      <c r="G278" s="87">
        <v>0.51518516999999997</v>
      </c>
      <c r="H278" s="87">
        <v>-0.1</v>
      </c>
      <c r="I278" s="87">
        <v>-5.1518517E-2</v>
      </c>
      <c r="J278" s="86">
        <v>0</v>
      </c>
    </row>
    <row r="279" spans="1:10" hidden="1" x14ac:dyDescent="0.25">
      <c r="A279">
        <f t="shared" si="4"/>
        <v>19</v>
      </c>
      <c r="B279" s="131">
        <v>37865</v>
      </c>
      <c r="C279" s="86" t="s">
        <v>164</v>
      </c>
      <c r="D279" s="86" t="s">
        <v>55</v>
      </c>
      <c r="E279" s="87">
        <v>0</v>
      </c>
      <c r="F279" s="86">
        <v>0</v>
      </c>
      <c r="G279" s="87">
        <v>0</v>
      </c>
      <c r="H279" s="87">
        <v>2.2460222239999998E-3</v>
      </c>
      <c r="I279" s="87">
        <v>0</v>
      </c>
      <c r="J279" s="86">
        <v>0</v>
      </c>
    </row>
    <row r="280" spans="1:10" hidden="1" x14ac:dyDescent="0.25">
      <c r="A280">
        <f t="shared" si="4"/>
        <v>20</v>
      </c>
      <c r="B280" s="131">
        <v>37895</v>
      </c>
      <c r="C280" s="86" t="s">
        <v>153</v>
      </c>
      <c r="D280" s="86" t="s">
        <v>55</v>
      </c>
      <c r="E280" s="87">
        <v>0</v>
      </c>
      <c r="F280" s="86">
        <v>0</v>
      </c>
      <c r="G280" s="87">
        <v>0</v>
      </c>
      <c r="H280" s="87">
        <v>0</v>
      </c>
      <c r="I280" s="87">
        <v>0</v>
      </c>
      <c r="J280" s="86">
        <v>0</v>
      </c>
    </row>
    <row r="281" spans="1:10" hidden="1" x14ac:dyDescent="0.25">
      <c r="A281">
        <f t="shared" si="4"/>
        <v>20</v>
      </c>
      <c r="B281" s="131">
        <v>37895</v>
      </c>
      <c r="C281" s="86" t="s">
        <v>154</v>
      </c>
      <c r="D281" s="86" t="s">
        <v>55</v>
      </c>
      <c r="E281" s="87">
        <v>0</v>
      </c>
      <c r="F281" s="86">
        <v>0</v>
      </c>
      <c r="G281" s="87">
        <v>0</v>
      </c>
      <c r="H281" s="87">
        <v>0</v>
      </c>
      <c r="I281" s="87">
        <v>0</v>
      </c>
      <c r="J281" s="86">
        <v>0</v>
      </c>
    </row>
    <row r="282" spans="1:10" hidden="1" x14ac:dyDescent="0.25">
      <c r="A282">
        <f t="shared" si="4"/>
        <v>20</v>
      </c>
      <c r="B282" s="131">
        <v>37895</v>
      </c>
      <c r="C282" s="86" t="s">
        <v>155</v>
      </c>
      <c r="D282" s="86" t="s">
        <v>55</v>
      </c>
      <c r="E282" s="87">
        <v>0</v>
      </c>
      <c r="F282" s="86">
        <v>0</v>
      </c>
      <c r="G282" s="87">
        <v>0</v>
      </c>
      <c r="H282" s="87">
        <v>1.26E-2</v>
      </c>
      <c r="I282" s="87">
        <v>0</v>
      </c>
      <c r="J282" s="86">
        <v>0</v>
      </c>
    </row>
    <row r="283" spans="1:10" hidden="1" x14ac:dyDescent="0.25">
      <c r="A283">
        <f t="shared" si="4"/>
        <v>20</v>
      </c>
      <c r="B283" s="131">
        <v>37895</v>
      </c>
      <c r="C283" s="86" t="s">
        <v>156</v>
      </c>
      <c r="D283" s="86" t="s">
        <v>55</v>
      </c>
      <c r="E283" s="87">
        <v>0</v>
      </c>
      <c r="F283" s="86">
        <v>0</v>
      </c>
      <c r="G283" s="87">
        <v>0</v>
      </c>
      <c r="H283" s="87">
        <v>0</v>
      </c>
      <c r="I283" s="87">
        <v>0</v>
      </c>
      <c r="J283" s="86">
        <v>0</v>
      </c>
    </row>
    <row r="284" spans="1:10" hidden="1" x14ac:dyDescent="0.25">
      <c r="A284">
        <f t="shared" si="4"/>
        <v>20</v>
      </c>
      <c r="B284" s="131">
        <v>37895</v>
      </c>
      <c r="C284" s="86" t="s">
        <v>157</v>
      </c>
      <c r="D284" s="86" t="s">
        <v>55</v>
      </c>
      <c r="E284" s="87">
        <v>-1.36963389</v>
      </c>
      <c r="F284" s="86">
        <v>0</v>
      </c>
      <c r="G284" s="87">
        <v>-1.36963389</v>
      </c>
      <c r="H284" s="87">
        <v>0</v>
      </c>
      <c r="I284" s="87">
        <v>0</v>
      </c>
      <c r="J284" s="86">
        <v>0</v>
      </c>
    </row>
    <row r="285" spans="1:10" hidden="1" x14ac:dyDescent="0.25">
      <c r="A285">
        <f t="shared" si="4"/>
        <v>20</v>
      </c>
      <c r="B285" s="131">
        <v>37895</v>
      </c>
      <c r="C285" s="86" t="s">
        <v>99</v>
      </c>
      <c r="D285" s="86" t="s">
        <v>55</v>
      </c>
      <c r="E285" s="87">
        <v>0.53000108000000001</v>
      </c>
      <c r="F285" s="86">
        <v>0</v>
      </c>
      <c r="G285" s="87">
        <v>0.53000108000000001</v>
      </c>
      <c r="H285" s="87">
        <v>-0.1</v>
      </c>
      <c r="I285" s="87">
        <v>-5.3000108000000004E-2</v>
      </c>
      <c r="J285" s="86">
        <v>0</v>
      </c>
    </row>
    <row r="286" spans="1:10" hidden="1" x14ac:dyDescent="0.25">
      <c r="A286">
        <f t="shared" si="4"/>
        <v>20</v>
      </c>
      <c r="B286" s="131">
        <v>37895</v>
      </c>
      <c r="C286" s="86" t="s">
        <v>164</v>
      </c>
      <c r="D286" s="86" t="s">
        <v>55</v>
      </c>
      <c r="E286" s="87">
        <v>0</v>
      </c>
      <c r="F286" s="86">
        <v>0</v>
      </c>
      <c r="G286" s="87">
        <v>0</v>
      </c>
      <c r="H286" s="87">
        <v>4.8512220380000004E-3</v>
      </c>
      <c r="I286" s="87">
        <v>0</v>
      </c>
      <c r="J286" s="86">
        <v>0</v>
      </c>
    </row>
    <row r="287" spans="1:10" hidden="1" x14ac:dyDescent="0.25">
      <c r="A287">
        <f t="shared" si="4"/>
        <v>21</v>
      </c>
      <c r="B287" s="131">
        <v>37926</v>
      </c>
      <c r="C287" s="86" t="s">
        <v>153</v>
      </c>
      <c r="D287" s="86" t="s">
        <v>55</v>
      </c>
      <c r="E287" s="87">
        <v>0</v>
      </c>
      <c r="F287" s="86">
        <v>0</v>
      </c>
      <c r="G287" s="87">
        <v>0</v>
      </c>
      <c r="H287" s="87">
        <v>-6.0130357742400001E-3</v>
      </c>
      <c r="I287" s="87">
        <v>0</v>
      </c>
      <c r="J287" s="86">
        <v>0</v>
      </c>
    </row>
    <row r="288" spans="1:10" hidden="1" x14ac:dyDescent="0.25">
      <c r="A288">
        <f t="shared" si="4"/>
        <v>21</v>
      </c>
      <c r="B288" s="131">
        <v>37926</v>
      </c>
      <c r="C288" s="86" t="s">
        <v>154</v>
      </c>
      <c r="D288" s="86" t="s">
        <v>55</v>
      </c>
      <c r="E288" s="87">
        <v>0</v>
      </c>
      <c r="F288" s="86">
        <v>0</v>
      </c>
      <c r="G288" s="87">
        <v>0</v>
      </c>
      <c r="H288" s="87">
        <v>1.4886856079E-2</v>
      </c>
      <c r="I288" s="87">
        <v>0</v>
      </c>
      <c r="J288" s="86">
        <v>0</v>
      </c>
    </row>
    <row r="289" spans="1:10" hidden="1" x14ac:dyDescent="0.25">
      <c r="A289">
        <f t="shared" si="4"/>
        <v>21</v>
      </c>
      <c r="B289" s="131">
        <v>37926</v>
      </c>
      <c r="C289" s="86" t="s">
        <v>155</v>
      </c>
      <c r="D289" s="86" t="s">
        <v>55</v>
      </c>
      <c r="E289" s="87">
        <v>0</v>
      </c>
      <c r="F289" s="86">
        <v>0</v>
      </c>
      <c r="G289" s="87">
        <v>0</v>
      </c>
      <c r="H289" s="87">
        <v>1.26E-2</v>
      </c>
      <c r="I289" s="87">
        <v>0</v>
      </c>
      <c r="J289" s="86">
        <v>0</v>
      </c>
    </row>
    <row r="290" spans="1:10" hidden="1" x14ac:dyDescent="0.25">
      <c r="A290">
        <f t="shared" si="4"/>
        <v>21</v>
      </c>
      <c r="B290" s="131">
        <v>37926</v>
      </c>
      <c r="C290" s="86" t="s">
        <v>156</v>
      </c>
      <c r="D290" s="86" t="s">
        <v>55</v>
      </c>
      <c r="E290" s="87">
        <v>0</v>
      </c>
      <c r="F290" s="86">
        <v>0</v>
      </c>
      <c r="G290" s="87">
        <v>0</v>
      </c>
      <c r="H290" s="87">
        <v>0</v>
      </c>
      <c r="I290" s="87">
        <v>0</v>
      </c>
      <c r="J290" s="86">
        <v>0</v>
      </c>
    </row>
    <row r="291" spans="1:10" hidden="1" x14ac:dyDescent="0.25">
      <c r="A291">
        <f t="shared" si="4"/>
        <v>21</v>
      </c>
      <c r="B291" s="131">
        <v>37926</v>
      </c>
      <c r="C291" s="86" t="s">
        <v>157</v>
      </c>
      <c r="D291" s="86" t="s">
        <v>55</v>
      </c>
      <c r="E291" s="87">
        <v>-1.7396864299999999</v>
      </c>
      <c r="F291" s="86">
        <v>0</v>
      </c>
      <c r="G291" s="87">
        <v>-1.7396864299999999</v>
      </c>
      <c r="H291" s="87">
        <v>0</v>
      </c>
      <c r="I291" s="87">
        <v>0</v>
      </c>
      <c r="J291" s="86">
        <v>0</v>
      </c>
    </row>
    <row r="292" spans="1:10" hidden="1" x14ac:dyDescent="0.25">
      <c r="A292">
        <f t="shared" si="4"/>
        <v>21</v>
      </c>
      <c r="B292" s="131">
        <v>37926</v>
      </c>
      <c r="C292" s="86" t="s">
        <v>99</v>
      </c>
      <c r="D292" s="86" t="s">
        <v>55</v>
      </c>
      <c r="E292" s="87">
        <v>0.51062147999999996</v>
      </c>
      <c r="F292" s="86">
        <v>0</v>
      </c>
      <c r="G292" s="87">
        <v>0.51062147999999996</v>
      </c>
      <c r="H292" s="87">
        <v>-0.1</v>
      </c>
      <c r="I292" s="87">
        <v>-5.1062148000000002E-2</v>
      </c>
      <c r="J292" s="86">
        <v>0</v>
      </c>
    </row>
    <row r="293" spans="1:10" hidden="1" x14ac:dyDescent="0.25">
      <c r="A293">
        <f t="shared" si="4"/>
        <v>22</v>
      </c>
      <c r="B293" s="131">
        <v>37956</v>
      </c>
      <c r="C293" s="86" t="s">
        <v>153</v>
      </c>
      <c r="D293" s="86" t="s">
        <v>55</v>
      </c>
      <c r="E293" s="87">
        <v>0</v>
      </c>
      <c r="F293" s="86">
        <v>0</v>
      </c>
      <c r="G293" s="87">
        <v>0</v>
      </c>
      <c r="H293" s="87">
        <v>-1.1899828910829999E-2</v>
      </c>
      <c r="I293" s="87">
        <v>0</v>
      </c>
      <c r="J293" s="86">
        <v>0</v>
      </c>
    </row>
    <row r="294" spans="1:10" hidden="1" x14ac:dyDescent="0.25">
      <c r="A294">
        <f t="shared" si="4"/>
        <v>22</v>
      </c>
      <c r="B294" s="131">
        <v>37956</v>
      </c>
      <c r="C294" s="86" t="s">
        <v>154</v>
      </c>
      <c r="D294" s="86" t="s">
        <v>55</v>
      </c>
      <c r="E294" s="87">
        <v>0</v>
      </c>
      <c r="F294" s="86">
        <v>0</v>
      </c>
      <c r="G294" s="87">
        <v>0</v>
      </c>
      <c r="H294" s="87">
        <v>7.9866647719999996E-3</v>
      </c>
      <c r="I294" s="87">
        <v>0</v>
      </c>
      <c r="J294" s="86">
        <v>0</v>
      </c>
    </row>
    <row r="295" spans="1:10" hidden="1" x14ac:dyDescent="0.25">
      <c r="A295">
        <f t="shared" si="4"/>
        <v>22</v>
      </c>
      <c r="B295" s="131">
        <v>37956</v>
      </c>
      <c r="C295" s="86" t="s">
        <v>155</v>
      </c>
      <c r="D295" s="86" t="s">
        <v>55</v>
      </c>
      <c r="E295" s="87">
        <v>0</v>
      </c>
      <c r="F295" s="86">
        <v>0</v>
      </c>
      <c r="G295" s="87">
        <v>0</v>
      </c>
      <c r="H295" s="87">
        <v>1.26E-2</v>
      </c>
      <c r="I295" s="87">
        <v>0</v>
      </c>
      <c r="J295" s="86">
        <v>0</v>
      </c>
    </row>
    <row r="296" spans="1:10" hidden="1" x14ac:dyDescent="0.25">
      <c r="A296">
        <f t="shared" si="4"/>
        <v>22</v>
      </c>
      <c r="B296" s="131">
        <v>37956</v>
      </c>
      <c r="C296" s="86" t="s">
        <v>156</v>
      </c>
      <c r="D296" s="86" t="s">
        <v>55</v>
      </c>
      <c r="E296" s="87">
        <v>0</v>
      </c>
      <c r="F296" s="86">
        <v>0</v>
      </c>
      <c r="G296" s="87">
        <v>0</v>
      </c>
      <c r="H296" s="87">
        <v>0</v>
      </c>
      <c r="I296" s="87">
        <v>0</v>
      </c>
      <c r="J296" s="86">
        <v>0</v>
      </c>
    </row>
    <row r="297" spans="1:10" hidden="1" x14ac:dyDescent="0.25">
      <c r="A297">
        <f t="shared" si="4"/>
        <v>22</v>
      </c>
      <c r="B297" s="131">
        <v>37956</v>
      </c>
      <c r="C297" s="86" t="s">
        <v>157</v>
      </c>
      <c r="D297" s="86" t="s">
        <v>55</v>
      </c>
      <c r="E297" s="87">
        <v>-2.9490246899999999</v>
      </c>
      <c r="F297" s="86">
        <v>0</v>
      </c>
      <c r="G297" s="87">
        <v>-2.9490246899999999</v>
      </c>
      <c r="H297" s="87">
        <v>0</v>
      </c>
      <c r="I297" s="87">
        <v>0</v>
      </c>
      <c r="J297" s="86">
        <v>0</v>
      </c>
    </row>
    <row r="298" spans="1:10" hidden="1" x14ac:dyDescent="0.25">
      <c r="A298">
        <f t="shared" si="4"/>
        <v>22</v>
      </c>
      <c r="B298" s="131">
        <v>37956</v>
      </c>
      <c r="C298" s="86" t="s">
        <v>99</v>
      </c>
      <c r="D298" s="86" t="s">
        <v>55</v>
      </c>
      <c r="E298" s="87">
        <v>0.52530087000000003</v>
      </c>
      <c r="F298" s="86">
        <v>0</v>
      </c>
      <c r="G298" s="87">
        <v>0.52530087000000003</v>
      </c>
      <c r="H298" s="87">
        <v>-0.1</v>
      </c>
      <c r="I298" s="87">
        <v>-5.2530087000000003E-2</v>
      </c>
      <c r="J298" s="86">
        <v>0</v>
      </c>
    </row>
    <row r="299" spans="1:10" hidden="1" x14ac:dyDescent="0.25">
      <c r="A299">
        <f t="shared" si="4"/>
        <v>23</v>
      </c>
      <c r="B299" s="131">
        <v>37987</v>
      </c>
      <c r="C299" s="86" t="s">
        <v>153</v>
      </c>
      <c r="D299" s="86" t="s">
        <v>55</v>
      </c>
      <c r="E299" s="87">
        <v>0</v>
      </c>
      <c r="F299" s="86">
        <v>0</v>
      </c>
      <c r="G299" s="87">
        <v>0</v>
      </c>
      <c r="H299" s="87">
        <v>0</v>
      </c>
      <c r="I299" s="87">
        <v>0</v>
      </c>
      <c r="J299" s="86">
        <v>0</v>
      </c>
    </row>
    <row r="300" spans="1:10" hidden="1" x14ac:dyDescent="0.25">
      <c r="A300">
        <f t="shared" si="4"/>
        <v>23</v>
      </c>
      <c r="B300" s="131">
        <v>37987</v>
      </c>
      <c r="C300" s="86" t="s">
        <v>154</v>
      </c>
      <c r="D300" s="86" t="s">
        <v>55</v>
      </c>
      <c r="E300" s="87">
        <v>0</v>
      </c>
      <c r="F300" s="86">
        <v>0</v>
      </c>
      <c r="G300" s="87">
        <v>0</v>
      </c>
      <c r="H300" s="87">
        <v>-2.478742599488E-2</v>
      </c>
      <c r="I300" s="87">
        <v>0</v>
      </c>
      <c r="J300" s="86">
        <v>0</v>
      </c>
    </row>
    <row r="301" spans="1:10" hidden="1" x14ac:dyDescent="0.25">
      <c r="A301">
        <f t="shared" si="4"/>
        <v>23</v>
      </c>
      <c r="B301" s="131">
        <v>37987</v>
      </c>
      <c r="C301" s="86" t="s">
        <v>155</v>
      </c>
      <c r="D301" s="86" t="s">
        <v>55</v>
      </c>
      <c r="E301" s="87">
        <v>0</v>
      </c>
      <c r="F301" s="86">
        <v>0</v>
      </c>
      <c r="G301" s="87">
        <v>0</v>
      </c>
      <c r="H301" s="87">
        <v>1.26E-2</v>
      </c>
      <c r="I301" s="87">
        <v>0</v>
      </c>
      <c r="J301" s="86">
        <v>0</v>
      </c>
    </row>
    <row r="302" spans="1:10" hidden="1" x14ac:dyDescent="0.25">
      <c r="A302">
        <f t="shared" si="4"/>
        <v>23</v>
      </c>
      <c r="B302" s="131">
        <v>37987</v>
      </c>
      <c r="C302" s="86" t="s">
        <v>156</v>
      </c>
      <c r="D302" s="86" t="s">
        <v>55</v>
      </c>
      <c r="E302" s="87">
        <v>0</v>
      </c>
      <c r="F302" s="86">
        <v>0</v>
      </c>
      <c r="G302" s="87">
        <v>0</v>
      </c>
      <c r="H302" s="87">
        <v>0</v>
      </c>
      <c r="I302" s="87">
        <v>0</v>
      </c>
      <c r="J302" s="86">
        <v>0</v>
      </c>
    </row>
    <row r="303" spans="1:10" hidden="1" x14ac:dyDescent="0.25">
      <c r="A303">
        <f t="shared" si="4"/>
        <v>23</v>
      </c>
      <c r="B303" s="131">
        <v>37987</v>
      </c>
      <c r="C303" s="86" t="s">
        <v>99</v>
      </c>
      <c r="D303" s="86" t="s">
        <v>55</v>
      </c>
      <c r="E303" s="87">
        <v>0.35243121999999999</v>
      </c>
      <c r="F303" s="86">
        <v>0</v>
      </c>
      <c r="G303" s="87">
        <v>0.35243121999999999</v>
      </c>
      <c r="H303" s="87">
        <v>-0.1</v>
      </c>
      <c r="I303" s="87">
        <v>-3.5243122000000002E-2</v>
      </c>
      <c r="J303" s="86">
        <v>0</v>
      </c>
    </row>
    <row r="304" spans="1:10" hidden="1" x14ac:dyDescent="0.25">
      <c r="A304">
        <f t="shared" si="4"/>
        <v>24</v>
      </c>
      <c r="B304" s="131">
        <v>38018</v>
      </c>
      <c r="C304" s="86" t="s">
        <v>153</v>
      </c>
      <c r="D304" s="86" t="s">
        <v>55</v>
      </c>
      <c r="E304" s="87">
        <v>0</v>
      </c>
      <c r="F304" s="86">
        <v>0</v>
      </c>
      <c r="G304" s="87">
        <v>0</v>
      </c>
      <c r="H304" s="87">
        <v>0</v>
      </c>
      <c r="I304" s="87">
        <v>0</v>
      </c>
      <c r="J304" s="86">
        <v>0</v>
      </c>
    </row>
    <row r="305" spans="1:10" hidden="1" x14ac:dyDescent="0.25">
      <c r="A305">
        <f t="shared" si="4"/>
        <v>24</v>
      </c>
      <c r="B305" s="131">
        <v>38018</v>
      </c>
      <c r="C305" s="86" t="s">
        <v>154</v>
      </c>
      <c r="D305" s="86" t="s">
        <v>55</v>
      </c>
      <c r="E305" s="87">
        <v>0</v>
      </c>
      <c r="F305" s="86">
        <v>0</v>
      </c>
      <c r="G305" s="87">
        <v>0</v>
      </c>
      <c r="H305" s="87">
        <v>-6.5728425979699997E-3</v>
      </c>
      <c r="I305" s="87">
        <v>0</v>
      </c>
      <c r="J305" s="86">
        <v>0</v>
      </c>
    </row>
    <row r="306" spans="1:10" hidden="1" x14ac:dyDescent="0.25">
      <c r="A306">
        <f t="shared" si="4"/>
        <v>24</v>
      </c>
      <c r="B306" s="131">
        <v>38018</v>
      </c>
      <c r="C306" s="86" t="s">
        <v>155</v>
      </c>
      <c r="D306" s="86" t="s">
        <v>55</v>
      </c>
      <c r="E306" s="87">
        <v>0</v>
      </c>
      <c r="F306" s="86">
        <v>0</v>
      </c>
      <c r="G306" s="87">
        <v>0</v>
      </c>
      <c r="H306" s="87">
        <v>1.26E-2</v>
      </c>
      <c r="I306" s="87">
        <v>0</v>
      </c>
      <c r="J306" s="86">
        <v>0</v>
      </c>
    </row>
    <row r="307" spans="1:10" hidden="1" x14ac:dyDescent="0.25">
      <c r="A307">
        <f t="shared" si="4"/>
        <v>24</v>
      </c>
      <c r="B307" s="131">
        <v>38018</v>
      </c>
      <c r="C307" s="86" t="s">
        <v>156</v>
      </c>
      <c r="D307" s="86" t="s">
        <v>55</v>
      </c>
      <c r="E307" s="87">
        <v>0</v>
      </c>
      <c r="F307" s="86">
        <v>0</v>
      </c>
      <c r="G307" s="87">
        <v>0</v>
      </c>
      <c r="H307" s="87">
        <v>0</v>
      </c>
      <c r="I307" s="87">
        <v>0</v>
      </c>
      <c r="J307" s="86">
        <v>0</v>
      </c>
    </row>
    <row r="308" spans="1:10" hidden="1" x14ac:dyDescent="0.25">
      <c r="A308">
        <f t="shared" si="4"/>
        <v>24</v>
      </c>
      <c r="B308" s="131">
        <v>38018</v>
      </c>
      <c r="C308" s="86" t="s">
        <v>99</v>
      </c>
      <c r="D308" s="86" t="s">
        <v>55</v>
      </c>
      <c r="E308" s="87">
        <v>0.32815861000000002</v>
      </c>
      <c r="F308" s="86">
        <v>0</v>
      </c>
      <c r="G308" s="87">
        <v>0.32815861000000002</v>
      </c>
      <c r="H308" s="87">
        <v>-0.1</v>
      </c>
      <c r="I308" s="87">
        <v>-3.2815861000000002E-2</v>
      </c>
      <c r="J308" s="86">
        <v>0</v>
      </c>
    </row>
    <row r="309" spans="1:10" hidden="1" x14ac:dyDescent="0.25">
      <c r="A309">
        <f t="shared" si="4"/>
        <v>25</v>
      </c>
      <c r="B309" s="131">
        <v>38047</v>
      </c>
      <c r="C309" s="86" t="s">
        <v>153</v>
      </c>
      <c r="D309" s="86" t="s">
        <v>55</v>
      </c>
      <c r="E309" s="87">
        <v>0</v>
      </c>
      <c r="F309" s="86">
        <v>0</v>
      </c>
      <c r="G309" s="87">
        <v>0</v>
      </c>
      <c r="H309" s="87">
        <v>0</v>
      </c>
      <c r="I309" s="87">
        <v>0</v>
      </c>
      <c r="J309" s="86">
        <v>0</v>
      </c>
    </row>
    <row r="310" spans="1:10" hidden="1" x14ac:dyDescent="0.25">
      <c r="A310">
        <f t="shared" si="4"/>
        <v>25</v>
      </c>
      <c r="B310" s="131">
        <v>38047</v>
      </c>
      <c r="C310" s="86" t="s">
        <v>154</v>
      </c>
      <c r="D310" s="86" t="s">
        <v>55</v>
      </c>
      <c r="E310" s="87">
        <v>0</v>
      </c>
      <c r="F310" s="86">
        <v>0</v>
      </c>
      <c r="G310" s="87">
        <v>0</v>
      </c>
      <c r="H310" s="87">
        <v>2.1078705787E-2</v>
      </c>
      <c r="I310" s="87">
        <v>0</v>
      </c>
      <c r="J310" s="86">
        <v>0</v>
      </c>
    </row>
    <row r="311" spans="1:10" hidden="1" x14ac:dyDescent="0.25">
      <c r="A311">
        <f t="shared" si="4"/>
        <v>25</v>
      </c>
      <c r="B311" s="131">
        <v>38047</v>
      </c>
      <c r="C311" s="86" t="s">
        <v>155</v>
      </c>
      <c r="D311" s="86" t="s">
        <v>55</v>
      </c>
      <c r="E311" s="87">
        <v>0</v>
      </c>
      <c r="F311" s="86">
        <v>0</v>
      </c>
      <c r="G311" s="87">
        <v>0</v>
      </c>
      <c r="H311" s="87">
        <v>1.26E-2</v>
      </c>
      <c r="I311" s="87">
        <v>0</v>
      </c>
      <c r="J311" s="86">
        <v>0</v>
      </c>
    </row>
    <row r="312" spans="1:10" hidden="1" x14ac:dyDescent="0.25">
      <c r="A312">
        <f t="shared" si="4"/>
        <v>25</v>
      </c>
      <c r="B312" s="131">
        <v>38047</v>
      </c>
      <c r="C312" s="86" t="s">
        <v>156</v>
      </c>
      <c r="D312" s="86" t="s">
        <v>55</v>
      </c>
      <c r="E312" s="87">
        <v>0</v>
      </c>
      <c r="F312" s="86">
        <v>0</v>
      </c>
      <c r="G312" s="87">
        <v>0</v>
      </c>
      <c r="H312" s="87">
        <v>0</v>
      </c>
      <c r="I312" s="87">
        <v>0</v>
      </c>
      <c r="J312" s="86">
        <v>0</v>
      </c>
    </row>
    <row r="313" spans="1:10" hidden="1" x14ac:dyDescent="0.25">
      <c r="A313">
        <f t="shared" si="4"/>
        <v>25</v>
      </c>
      <c r="B313" s="131">
        <v>38047</v>
      </c>
      <c r="C313" s="86" t="s">
        <v>99</v>
      </c>
      <c r="D313" s="86" t="s">
        <v>55</v>
      </c>
      <c r="E313" s="87">
        <v>0.34922435000000002</v>
      </c>
      <c r="F313" s="86">
        <v>0</v>
      </c>
      <c r="G313" s="87">
        <v>0.34922435000000002</v>
      </c>
      <c r="H313" s="87">
        <v>-0.1</v>
      </c>
      <c r="I313" s="87">
        <v>-3.4922435000000002E-2</v>
      </c>
      <c r="J313" s="86">
        <v>0</v>
      </c>
    </row>
    <row r="314" spans="1:10" hidden="1" x14ac:dyDescent="0.25">
      <c r="A314">
        <f t="shared" si="4"/>
        <v>26</v>
      </c>
      <c r="B314" s="131">
        <v>38078</v>
      </c>
      <c r="C314" s="86" t="s">
        <v>153</v>
      </c>
      <c r="D314" s="86" t="s">
        <v>55</v>
      </c>
      <c r="E314" s="87">
        <v>0</v>
      </c>
      <c r="F314" s="86">
        <v>0</v>
      </c>
      <c r="G314" s="87">
        <v>0</v>
      </c>
      <c r="H314" s="87">
        <v>0</v>
      </c>
      <c r="I314" s="87">
        <v>0</v>
      </c>
      <c r="J314" s="86">
        <v>0</v>
      </c>
    </row>
    <row r="315" spans="1:10" hidden="1" x14ac:dyDescent="0.25">
      <c r="A315">
        <f t="shared" si="4"/>
        <v>26</v>
      </c>
      <c r="B315" s="131">
        <v>38078</v>
      </c>
      <c r="C315" s="86" t="s">
        <v>154</v>
      </c>
      <c r="D315" s="86" t="s">
        <v>55</v>
      </c>
      <c r="E315" s="87">
        <v>0</v>
      </c>
      <c r="F315" s="86">
        <v>0</v>
      </c>
      <c r="G315" s="87">
        <v>0</v>
      </c>
      <c r="H315" s="87">
        <v>0</v>
      </c>
      <c r="I315" s="87">
        <v>0</v>
      </c>
      <c r="J315" s="86">
        <v>0</v>
      </c>
    </row>
    <row r="316" spans="1:10" hidden="1" x14ac:dyDescent="0.25">
      <c r="A316">
        <f t="shared" si="4"/>
        <v>26</v>
      </c>
      <c r="B316" s="131">
        <v>38078</v>
      </c>
      <c r="C316" s="86" t="s">
        <v>155</v>
      </c>
      <c r="D316" s="86" t="s">
        <v>55</v>
      </c>
      <c r="E316" s="87">
        <v>0</v>
      </c>
      <c r="F316" s="86">
        <v>0</v>
      </c>
      <c r="G316" s="87">
        <v>0</v>
      </c>
      <c r="H316" s="87">
        <v>1.26E-2</v>
      </c>
      <c r="I316" s="87">
        <v>0</v>
      </c>
      <c r="J316" s="86">
        <v>0</v>
      </c>
    </row>
    <row r="317" spans="1:10" hidden="1" x14ac:dyDescent="0.25">
      <c r="A317">
        <f t="shared" si="4"/>
        <v>26</v>
      </c>
      <c r="B317" s="131">
        <v>38078</v>
      </c>
      <c r="C317" s="86" t="s">
        <v>156</v>
      </c>
      <c r="D317" s="86" t="s">
        <v>55</v>
      </c>
      <c r="E317" s="87">
        <v>0</v>
      </c>
      <c r="F317" s="86">
        <v>0</v>
      </c>
      <c r="G317" s="87">
        <v>0</v>
      </c>
      <c r="H317" s="87">
        <v>0</v>
      </c>
      <c r="I317" s="87">
        <v>0</v>
      </c>
      <c r="J317" s="86">
        <v>0</v>
      </c>
    </row>
    <row r="318" spans="1:10" hidden="1" x14ac:dyDescent="0.25">
      <c r="A318">
        <f t="shared" si="4"/>
        <v>26</v>
      </c>
      <c r="B318" s="131">
        <v>38078</v>
      </c>
      <c r="C318" s="86" t="s">
        <v>99</v>
      </c>
      <c r="D318" s="86" t="s">
        <v>55</v>
      </c>
      <c r="E318" s="87">
        <v>0.33633914999999998</v>
      </c>
      <c r="F318" s="86">
        <v>0</v>
      </c>
      <c r="G318" s="87">
        <v>0.33633914999999998</v>
      </c>
      <c r="H318" s="87">
        <v>-0.1</v>
      </c>
      <c r="I318" s="87">
        <v>-3.3633915E-2</v>
      </c>
      <c r="J318" s="86">
        <v>0</v>
      </c>
    </row>
    <row r="319" spans="1:10" hidden="1" x14ac:dyDescent="0.25">
      <c r="A319">
        <f t="shared" si="4"/>
        <v>27</v>
      </c>
      <c r="B319" s="131">
        <v>38108</v>
      </c>
      <c r="C319" s="86" t="s">
        <v>153</v>
      </c>
      <c r="D319" s="86" t="s">
        <v>55</v>
      </c>
      <c r="E319" s="87">
        <v>0</v>
      </c>
      <c r="F319" s="86">
        <v>0</v>
      </c>
      <c r="G319" s="87">
        <v>0</v>
      </c>
      <c r="H319" s="87">
        <v>0</v>
      </c>
      <c r="I319" s="87">
        <v>0</v>
      </c>
      <c r="J319" s="86">
        <v>0</v>
      </c>
    </row>
    <row r="320" spans="1:10" hidden="1" x14ac:dyDescent="0.25">
      <c r="A320">
        <f t="shared" si="4"/>
        <v>27</v>
      </c>
      <c r="B320" s="131">
        <v>38108</v>
      </c>
      <c r="C320" s="86" t="s">
        <v>154</v>
      </c>
      <c r="D320" s="86" t="s">
        <v>55</v>
      </c>
      <c r="E320" s="87">
        <v>0</v>
      </c>
      <c r="F320" s="86">
        <v>0</v>
      </c>
      <c r="G320" s="87">
        <v>0</v>
      </c>
      <c r="H320" s="87">
        <v>0</v>
      </c>
      <c r="I320" s="87">
        <v>0</v>
      </c>
      <c r="J320" s="86">
        <v>0</v>
      </c>
    </row>
    <row r="321" spans="1:10" hidden="1" x14ac:dyDescent="0.25">
      <c r="A321">
        <f t="shared" si="4"/>
        <v>27</v>
      </c>
      <c r="B321" s="131">
        <v>38108</v>
      </c>
      <c r="C321" s="86" t="s">
        <v>155</v>
      </c>
      <c r="D321" s="86" t="s">
        <v>55</v>
      </c>
      <c r="E321" s="87">
        <v>0</v>
      </c>
      <c r="F321" s="86">
        <v>0</v>
      </c>
      <c r="G321" s="87">
        <v>0</v>
      </c>
      <c r="H321" s="87">
        <v>1.26E-2</v>
      </c>
      <c r="I321" s="87">
        <v>0</v>
      </c>
      <c r="J321" s="86">
        <v>0</v>
      </c>
    </row>
    <row r="322" spans="1:10" hidden="1" x14ac:dyDescent="0.25">
      <c r="A322">
        <f t="shared" si="4"/>
        <v>27</v>
      </c>
      <c r="B322" s="131">
        <v>38108</v>
      </c>
      <c r="C322" s="86" t="s">
        <v>156</v>
      </c>
      <c r="D322" s="86" t="s">
        <v>55</v>
      </c>
      <c r="E322" s="87">
        <v>0</v>
      </c>
      <c r="F322" s="86">
        <v>0</v>
      </c>
      <c r="G322" s="87">
        <v>0</v>
      </c>
      <c r="H322" s="87">
        <v>0</v>
      </c>
      <c r="I322" s="87">
        <v>0</v>
      </c>
      <c r="J322" s="86">
        <v>0</v>
      </c>
    </row>
    <row r="323" spans="1:10" hidden="1" x14ac:dyDescent="0.25">
      <c r="A323">
        <f t="shared" si="4"/>
        <v>27</v>
      </c>
      <c r="B323" s="131">
        <v>38108</v>
      </c>
      <c r="C323" s="86" t="s">
        <v>99</v>
      </c>
      <c r="D323" s="86" t="s">
        <v>55</v>
      </c>
      <c r="E323" s="87">
        <v>0.34593601000000002</v>
      </c>
      <c r="F323" s="86">
        <v>0</v>
      </c>
      <c r="G323" s="87">
        <v>0.34593601000000002</v>
      </c>
      <c r="H323" s="87">
        <v>-0.1</v>
      </c>
      <c r="I323" s="87">
        <v>-3.4593601000000002E-2</v>
      </c>
      <c r="J323" s="86">
        <v>0</v>
      </c>
    </row>
    <row r="324" spans="1:10" hidden="1" x14ac:dyDescent="0.25">
      <c r="A324">
        <f t="shared" si="4"/>
        <v>28</v>
      </c>
      <c r="B324" s="131">
        <v>38139</v>
      </c>
      <c r="C324" s="86" t="s">
        <v>153</v>
      </c>
      <c r="D324" s="86" t="s">
        <v>55</v>
      </c>
      <c r="E324" s="87">
        <v>0</v>
      </c>
      <c r="F324" s="86">
        <v>0</v>
      </c>
      <c r="G324" s="87">
        <v>0</v>
      </c>
      <c r="H324" s="87">
        <v>0</v>
      </c>
      <c r="I324" s="87">
        <v>0</v>
      </c>
      <c r="J324" s="86">
        <v>0</v>
      </c>
    </row>
    <row r="325" spans="1:10" hidden="1" x14ac:dyDescent="0.25">
      <c r="A325">
        <f t="shared" ref="A325:A384" si="5">INDEX(BucketTable,MATCH(B325,SumMonths,0),1)</f>
        <v>28</v>
      </c>
      <c r="B325" s="131">
        <v>38139</v>
      </c>
      <c r="C325" s="86" t="s">
        <v>154</v>
      </c>
      <c r="D325" s="86" t="s">
        <v>55</v>
      </c>
      <c r="E325" s="87">
        <v>0</v>
      </c>
      <c r="F325" s="86">
        <v>0</v>
      </c>
      <c r="G325" s="87">
        <v>0</v>
      </c>
      <c r="H325" s="87">
        <v>0</v>
      </c>
      <c r="I325" s="87">
        <v>0</v>
      </c>
      <c r="J325" s="86">
        <v>0</v>
      </c>
    </row>
    <row r="326" spans="1:10" hidden="1" x14ac:dyDescent="0.25">
      <c r="A326">
        <f t="shared" si="5"/>
        <v>28</v>
      </c>
      <c r="B326" s="131">
        <v>38139</v>
      </c>
      <c r="C326" s="86" t="s">
        <v>155</v>
      </c>
      <c r="D326" s="86" t="s">
        <v>55</v>
      </c>
      <c r="E326" s="87">
        <v>0</v>
      </c>
      <c r="F326" s="86">
        <v>0</v>
      </c>
      <c r="G326" s="87">
        <v>0</v>
      </c>
      <c r="H326" s="87">
        <v>1.26E-2</v>
      </c>
      <c r="I326" s="87">
        <v>0</v>
      </c>
      <c r="J326" s="86">
        <v>0</v>
      </c>
    </row>
    <row r="327" spans="1:10" hidden="1" x14ac:dyDescent="0.25">
      <c r="A327">
        <f t="shared" si="5"/>
        <v>28</v>
      </c>
      <c r="B327" s="131">
        <v>38139</v>
      </c>
      <c r="C327" s="86" t="s">
        <v>156</v>
      </c>
      <c r="D327" s="86" t="s">
        <v>55</v>
      </c>
      <c r="E327" s="87">
        <v>0</v>
      </c>
      <c r="F327" s="86">
        <v>0</v>
      </c>
      <c r="G327" s="87">
        <v>0</v>
      </c>
      <c r="H327" s="87">
        <v>0</v>
      </c>
      <c r="I327" s="87">
        <v>0</v>
      </c>
      <c r="J327" s="86">
        <v>0</v>
      </c>
    </row>
    <row r="328" spans="1:10" hidden="1" x14ac:dyDescent="0.25">
      <c r="A328">
        <f t="shared" si="5"/>
        <v>28</v>
      </c>
      <c r="B328" s="131">
        <v>38139</v>
      </c>
      <c r="C328" s="86" t="s">
        <v>99</v>
      </c>
      <c r="D328" s="86" t="s">
        <v>55</v>
      </c>
      <c r="E328" s="87">
        <v>0.33313616000000001</v>
      </c>
      <c r="F328" s="86">
        <v>0</v>
      </c>
      <c r="G328" s="87">
        <v>0.33313616000000001</v>
      </c>
      <c r="H328" s="87">
        <v>-0.1</v>
      </c>
      <c r="I328" s="87">
        <v>-3.3313616000000004E-2</v>
      </c>
      <c r="J328" s="86">
        <v>0</v>
      </c>
    </row>
    <row r="329" spans="1:10" hidden="1" x14ac:dyDescent="0.25">
      <c r="A329">
        <f t="shared" si="5"/>
        <v>29</v>
      </c>
      <c r="B329" s="131">
        <v>38169</v>
      </c>
      <c r="C329" s="86" t="s">
        <v>153</v>
      </c>
      <c r="D329" s="86" t="s">
        <v>55</v>
      </c>
      <c r="E329" s="87">
        <v>0</v>
      </c>
      <c r="F329" s="86">
        <v>0</v>
      </c>
      <c r="G329" s="87">
        <v>0</v>
      </c>
      <c r="H329" s="87">
        <v>0</v>
      </c>
      <c r="I329" s="87">
        <v>0</v>
      </c>
      <c r="J329" s="86">
        <v>0</v>
      </c>
    </row>
    <row r="330" spans="1:10" hidden="1" x14ac:dyDescent="0.25">
      <c r="A330">
        <f t="shared" si="5"/>
        <v>29</v>
      </c>
      <c r="B330" s="131">
        <v>38169</v>
      </c>
      <c r="C330" s="86" t="s">
        <v>154</v>
      </c>
      <c r="D330" s="86" t="s">
        <v>55</v>
      </c>
      <c r="E330" s="87">
        <v>0</v>
      </c>
      <c r="F330" s="86">
        <v>0</v>
      </c>
      <c r="G330" s="87">
        <v>0</v>
      </c>
      <c r="H330" s="87">
        <v>0</v>
      </c>
      <c r="I330" s="87">
        <v>0</v>
      </c>
      <c r="J330" s="86">
        <v>0</v>
      </c>
    </row>
    <row r="331" spans="1:10" hidden="1" x14ac:dyDescent="0.25">
      <c r="A331">
        <f t="shared" si="5"/>
        <v>29</v>
      </c>
      <c r="B331" s="131">
        <v>38169</v>
      </c>
      <c r="C331" s="86" t="s">
        <v>155</v>
      </c>
      <c r="D331" s="86" t="s">
        <v>55</v>
      </c>
      <c r="E331" s="87">
        <v>0</v>
      </c>
      <c r="F331" s="86">
        <v>0</v>
      </c>
      <c r="G331" s="87">
        <v>0</v>
      </c>
      <c r="H331" s="87">
        <v>1.26E-2</v>
      </c>
      <c r="I331" s="87">
        <v>0</v>
      </c>
      <c r="J331" s="86">
        <v>0</v>
      </c>
    </row>
    <row r="332" spans="1:10" hidden="1" x14ac:dyDescent="0.25">
      <c r="A332">
        <f t="shared" si="5"/>
        <v>29</v>
      </c>
      <c r="B332" s="131">
        <v>38169</v>
      </c>
      <c r="C332" s="86" t="s">
        <v>156</v>
      </c>
      <c r="D332" s="86" t="s">
        <v>55</v>
      </c>
      <c r="E332" s="87">
        <v>0</v>
      </c>
      <c r="F332" s="86">
        <v>0</v>
      </c>
      <c r="G332" s="87">
        <v>0</v>
      </c>
      <c r="H332" s="87">
        <v>0</v>
      </c>
      <c r="I332" s="87">
        <v>0</v>
      </c>
      <c r="J332" s="86">
        <v>0</v>
      </c>
    </row>
    <row r="333" spans="1:10" hidden="1" x14ac:dyDescent="0.25">
      <c r="A333">
        <f t="shared" si="5"/>
        <v>29</v>
      </c>
      <c r="B333" s="131">
        <v>38169</v>
      </c>
      <c r="C333" s="86" t="s">
        <v>99</v>
      </c>
      <c r="D333" s="86" t="s">
        <v>55</v>
      </c>
      <c r="E333" s="87">
        <v>0.34262029999999999</v>
      </c>
      <c r="F333" s="86">
        <v>0</v>
      </c>
      <c r="G333" s="87">
        <v>0.34262029999999999</v>
      </c>
      <c r="H333" s="87">
        <v>-0.1</v>
      </c>
      <c r="I333" s="87">
        <v>-3.4262029999999999E-2</v>
      </c>
      <c r="J333" s="86">
        <v>0</v>
      </c>
    </row>
    <row r="334" spans="1:10" hidden="1" x14ac:dyDescent="0.25">
      <c r="A334">
        <f t="shared" si="5"/>
        <v>30</v>
      </c>
      <c r="B334" s="131">
        <v>38200</v>
      </c>
      <c r="C334" s="86" t="s">
        <v>153</v>
      </c>
      <c r="D334" s="86" t="s">
        <v>55</v>
      </c>
      <c r="E334" s="87">
        <v>0</v>
      </c>
      <c r="F334" s="86">
        <v>0</v>
      </c>
      <c r="G334" s="87">
        <v>0</v>
      </c>
      <c r="H334" s="87">
        <v>0</v>
      </c>
      <c r="I334" s="87">
        <v>0</v>
      </c>
      <c r="J334" s="86">
        <v>0</v>
      </c>
    </row>
    <row r="335" spans="1:10" hidden="1" x14ac:dyDescent="0.25">
      <c r="A335">
        <f t="shared" si="5"/>
        <v>30</v>
      </c>
      <c r="B335" s="131">
        <v>38200</v>
      </c>
      <c r="C335" s="86" t="s">
        <v>154</v>
      </c>
      <c r="D335" s="86" t="s">
        <v>55</v>
      </c>
      <c r="E335" s="87">
        <v>0</v>
      </c>
      <c r="F335" s="86">
        <v>0</v>
      </c>
      <c r="G335" s="87">
        <v>0</v>
      </c>
      <c r="H335" s="87">
        <v>0</v>
      </c>
      <c r="I335" s="87">
        <v>0</v>
      </c>
      <c r="J335" s="86">
        <v>0</v>
      </c>
    </row>
    <row r="336" spans="1:10" hidden="1" x14ac:dyDescent="0.25">
      <c r="A336">
        <f t="shared" si="5"/>
        <v>30</v>
      </c>
      <c r="B336" s="131">
        <v>38200</v>
      </c>
      <c r="C336" s="86" t="s">
        <v>155</v>
      </c>
      <c r="D336" s="86" t="s">
        <v>55</v>
      </c>
      <c r="E336" s="87">
        <v>0</v>
      </c>
      <c r="F336" s="86">
        <v>0</v>
      </c>
      <c r="G336" s="87">
        <v>0</v>
      </c>
      <c r="H336" s="87">
        <v>1.26E-2</v>
      </c>
      <c r="I336" s="87">
        <v>0</v>
      </c>
      <c r="J336" s="86">
        <v>0</v>
      </c>
    </row>
    <row r="337" spans="1:10" hidden="1" x14ac:dyDescent="0.25">
      <c r="A337">
        <f t="shared" si="5"/>
        <v>30</v>
      </c>
      <c r="B337" s="131">
        <v>38200</v>
      </c>
      <c r="C337" s="86" t="s">
        <v>156</v>
      </c>
      <c r="D337" s="86" t="s">
        <v>55</v>
      </c>
      <c r="E337" s="87">
        <v>0</v>
      </c>
      <c r="F337" s="86">
        <v>0</v>
      </c>
      <c r="G337" s="87">
        <v>0</v>
      </c>
      <c r="H337" s="87">
        <v>0</v>
      </c>
      <c r="I337" s="87">
        <v>0</v>
      </c>
      <c r="J337" s="86">
        <v>0</v>
      </c>
    </row>
    <row r="338" spans="1:10" hidden="1" x14ac:dyDescent="0.25">
      <c r="A338">
        <f t="shared" si="5"/>
        <v>30</v>
      </c>
      <c r="B338" s="131">
        <v>38200</v>
      </c>
      <c r="C338" s="86" t="s">
        <v>99</v>
      </c>
      <c r="D338" s="86" t="s">
        <v>55</v>
      </c>
      <c r="E338" s="87">
        <v>0.34097471000000001</v>
      </c>
      <c r="F338" s="86">
        <v>0</v>
      </c>
      <c r="G338" s="87">
        <v>0.34097471000000001</v>
      </c>
      <c r="H338" s="87">
        <v>-0.1</v>
      </c>
      <c r="I338" s="87">
        <v>-3.4097471000000004E-2</v>
      </c>
      <c r="J338" s="86">
        <v>0</v>
      </c>
    </row>
    <row r="339" spans="1:10" hidden="1" x14ac:dyDescent="0.25">
      <c r="A339">
        <f t="shared" si="5"/>
        <v>31</v>
      </c>
      <c r="B339" s="131">
        <v>38231</v>
      </c>
      <c r="C339" s="86" t="s">
        <v>153</v>
      </c>
      <c r="D339" s="86" t="s">
        <v>55</v>
      </c>
      <c r="E339" s="87">
        <v>0</v>
      </c>
      <c r="F339" s="86">
        <v>0</v>
      </c>
      <c r="G339" s="87">
        <v>0</v>
      </c>
      <c r="H339" s="87">
        <v>0</v>
      </c>
      <c r="I339" s="87">
        <v>0</v>
      </c>
      <c r="J339" s="86">
        <v>0</v>
      </c>
    </row>
    <row r="340" spans="1:10" hidden="1" x14ac:dyDescent="0.25">
      <c r="A340">
        <f t="shared" si="5"/>
        <v>31</v>
      </c>
      <c r="B340" s="131">
        <v>38231</v>
      </c>
      <c r="C340" s="86" t="s">
        <v>154</v>
      </c>
      <c r="D340" s="86" t="s">
        <v>55</v>
      </c>
      <c r="E340" s="87">
        <v>0</v>
      </c>
      <c r="F340" s="86">
        <v>0</v>
      </c>
      <c r="G340" s="87">
        <v>0</v>
      </c>
      <c r="H340" s="87">
        <v>0</v>
      </c>
      <c r="I340" s="87">
        <v>0</v>
      </c>
      <c r="J340" s="86">
        <v>0</v>
      </c>
    </row>
    <row r="341" spans="1:10" hidden="1" x14ac:dyDescent="0.25">
      <c r="A341">
        <f t="shared" si="5"/>
        <v>31</v>
      </c>
      <c r="B341" s="131">
        <v>38231</v>
      </c>
      <c r="C341" s="86" t="s">
        <v>155</v>
      </c>
      <c r="D341" s="86" t="s">
        <v>55</v>
      </c>
      <c r="E341" s="87">
        <v>0</v>
      </c>
      <c r="F341" s="86">
        <v>0</v>
      </c>
      <c r="G341" s="87">
        <v>0</v>
      </c>
      <c r="H341" s="87">
        <v>1.26E-2</v>
      </c>
      <c r="I341" s="87">
        <v>0</v>
      </c>
      <c r="J341" s="86">
        <v>0</v>
      </c>
    </row>
    <row r="342" spans="1:10" hidden="1" x14ac:dyDescent="0.25">
      <c r="A342">
        <f t="shared" si="5"/>
        <v>31</v>
      </c>
      <c r="B342" s="131">
        <v>38231</v>
      </c>
      <c r="C342" s="86" t="s">
        <v>156</v>
      </c>
      <c r="D342" s="86" t="s">
        <v>55</v>
      </c>
      <c r="E342" s="87">
        <v>0</v>
      </c>
      <c r="F342" s="86">
        <v>0</v>
      </c>
      <c r="G342" s="87">
        <v>0</v>
      </c>
      <c r="H342" s="87">
        <v>0</v>
      </c>
      <c r="I342" s="87">
        <v>0</v>
      </c>
      <c r="J342" s="86">
        <v>0</v>
      </c>
    </row>
    <row r="343" spans="1:10" hidden="1" x14ac:dyDescent="0.25">
      <c r="A343">
        <f t="shared" si="5"/>
        <v>31</v>
      </c>
      <c r="B343" s="131">
        <v>38231</v>
      </c>
      <c r="C343" s="86" t="s">
        <v>99</v>
      </c>
      <c r="D343" s="86" t="s">
        <v>55</v>
      </c>
      <c r="E343" s="87">
        <v>0.32836375000000001</v>
      </c>
      <c r="F343" s="86">
        <v>0</v>
      </c>
      <c r="G343" s="87">
        <v>0.32836375000000001</v>
      </c>
      <c r="H343" s="87">
        <v>-0.1</v>
      </c>
      <c r="I343" s="87">
        <v>-3.2836375000000001E-2</v>
      </c>
      <c r="J343" s="86">
        <v>0</v>
      </c>
    </row>
    <row r="344" spans="1:10" hidden="1" x14ac:dyDescent="0.25">
      <c r="A344">
        <f t="shared" si="5"/>
        <v>32</v>
      </c>
      <c r="B344" s="131">
        <v>38261</v>
      </c>
      <c r="C344" s="86" t="s">
        <v>153</v>
      </c>
      <c r="D344" s="86" t="s">
        <v>55</v>
      </c>
      <c r="E344" s="87">
        <v>0</v>
      </c>
      <c r="F344" s="86">
        <v>0</v>
      </c>
      <c r="G344" s="87">
        <v>0</v>
      </c>
      <c r="H344" s="87">
        <v>0</v>
      </c>
      <c r="I344" s="87">
        <v>0</v>
      </c>
      <c r="J344" s="86">
        <v>0</v>
      </c>
    </row>
    <row r="345" spans="1:10" hidden="1" x14ac:dyDescent="0.25">
      <c r="A345">
        <f t="shared" si="5"/>
        <v>32</v>
      </c>
      <c r="B345" s="131">
        <v>38261</v>
      </c>
      <c r="C345" s="86" t="s">
        <v>154</v>
      </c>
      <c r="D345" s="86" t="s">
        <v>55</v>
      </c>
      <c r="E345" s="87">
        <v>0</v>
      </c>
      <c r="F345" s="86">
        <v>0</v>
      </c>
      <c r="G345" s="87">
        <v>0</v>
      </c>
      <c r="H345" s="87">
        <v>0</v>
      </c>
      <c r="I345" s="87">
        <v>0</v>
      </c>
      <c r="J345" s="86">
        <v>0</v>
      </c>
    </row>
    <row r="346" spans="1:10" hidden="1" x14ac:dyDescent="0.25">
      <c r="A346">
        <f t="shared" si="5"/>
        <v>32</v>
      </c>
      <c r="B346" s="131">
        <v>38261</v>
      </c>
      <c r="C346" s="86" t="s">
        <v>155</v>
      </c>
      <c r="D346" s="86" t="s">
        <v>55</v>
      </c>
      <c r="E346" s="87">
        <v>0</v>
      </c>
      <c r="F346" s="86">
        <v>0</v>
      </c>
      <c r="G346" s="87">
        <v>0</v>
      </c>
      <c r="H346" s="87">
        <v>1.26E-2</v>
      </c>
      <c r="I346" s="87">
        <v>0</v>
      </c>
      <c r="J346" s="86">
        <v>0</v>
      </c>
    </row>
    <row r="347" spans="1:10" hidden="1" x14ac:dyDescent="0.25">
      <c r="A347">
        <f t="shared" si="5"/>
        <v>32</v>
      </c>
      <c r="B347" s="131">
        <v>38261</v>
      </c>
      <c r="C347" s="86" t="s">
        <v>156</v>
      </c>
      <c r="D347" s="86" t="s">
        <v>55</v>
      </c>
      <c r="E347" s="87">
        <v>0</v>
      </c>
      <c r="F347" s="86">
        <v>0</v>
      </c>
      <c r="G347" s="87">
        <v>0</v>
      </c>
      <c r="H347" s="87">
        <v>0</v>
      </c>
      <c r="I347" s="87">
        <v>0</v>
      </c>
      <c r="J347" s="86">
        <v>0</v>
      </c>
    </row>
    <row r="348" spans="1:10" hidden="1" x14ac:dyDescent="0.25">
      <c r="A348">
        <f t="shared" si="5"/>
        <v>32</v>
      </c>
      <c r="B348" s="131">
        <v>38261</v>
      </c>
      <c r="C348" s="86" t="s">
        <v>99</v>
      </c>
      <c r="D348" s="86" t="s">
        <v>55</v>
      </c>
      <c r="E348" s="87">
        <v>0.33768055000000002</v>
      </c>
      <c r="F348" s="86">
        <v>0</v>
      </c>
      <c r="G348" s="87">
        <v>0.33768055000000002</v>
      </c>
      <c r="H348" s="87">
        <v>-0.1</v>
      </c>
      <c r="I348" s="87">
        <v>-3.3768055000000005E-2</v>
      </c>
      <c r="J348" s="86">
        <v>0</v>
      </c>
    </row>
    <row r="349" spans="1:10" hidden="1" x14ac:dyDescent="0.25">
      <c r="A349">
        <f t="shared" si="5"/>
        <v>33</v>
      </c>
      <c r="B349" s="131">
        <v>38292</v>
      </c>
      <c r="C349" s="86" t="s">
        <v>153</v>
      </c>
      <c r="D349" s="86" t="s">
        <v>55</v>
      </c>
      <c r="E349" s="87">
        <v>0</v>
      </c>
      <c r="F349" s="86">
        <v>0</v>
      </c>
      <c r="G349" s="87">
        <v>0</v>
      </c>
      <c r="H349" s="87">
        <v>-6.0740113258399998E-3</v>
      </c>
      <c r="I349" s="87">
        <v>0</v>
      </c>
      <c r="J349" s="86">
        <v>0</v>
      </c>
    </row>
    <row r="350" spans="1:10" hidden="1" x14ac:dyDescent="0.25">
      <c r="A350">
        <f t="shared" si="5"/>
        <v>33</v>
      </c>
      <c r="B350" s="131">
        <v>38292</v>
      </c>
      <c r="C350" s="86" t="s">
        <v>154</v>
      </c>
      <c r="D350" s="86" t="s">
        <v>55</v>
      </c>
      <c r="E350" s="87">
        <v>0</v>
      </c>
      <c r="F350" s="86">
        <v>0</v>
      </c>
      <c r="G350" s="87">
        <v>0</v>
      </c>
      <c r="H350" s="87">
        <v>1.4951467514E-2</v>
      </c>
      <c r="I350" s="87">
        <v>0</v>
      </c>
      <c r="J350" s="86">
        <v>0</v>
      </c>
    </row>
    <row r="351" spans="1:10" hidden="1" x14ac:dyDescent="0.25">
      <c r="A351">
        <f t="shared" si="5"/>
        <v>33</v>
      </c>
      <c r="B351" s="131">
        <v>38292</v>
      </c>
      <c r="C351" s="86" t="s">
        <v>155</v>
      </c>
      <c r="D351" s="86" t="s">
        <v>55</v>
      </c>
      <c r="E351" s="87">
        <v>0</v>
      </c>
      <c r="F351" s="86">
        <v>0</v>
      </c>
      <c r="G351" s="87">
        <v>0</v>
      </c>
      <c r="H351" s="87">
        <v>1.26E-2</v>
      </c>
      <c r="I351" s="87">
        <v>0</v>
      </c>
      <c r="J351" s="86">
        <v>0</v>
      </c>
    </row>
    <row r="352" spans="1:10" hidden="1" x14ac:dyDescent="0.25">
      <c r="A352">
        <f t="shared" si="5"/>
        <v>33</v>
      </c>
      <c r="B352" s="131">
        <v>38292</v>
      </c>
      <c r="C352" s="86" t="s">
        <v>156</v>
      </c>
      <c r="D352" s="86" t="s">
        <v>55</v>
      </c>
      <c r="E352" s="87">
        <v>0</v>
      </c>
      <c r="F352" s="86">
        <v>0</v>
      </c>
      <c r="G352" s="87">
        <v>0</v>
      </c>
      <c r="H352" s="87">
        <v>0</v>
      </c>
      <c r="I352" s="87">
        <v>0</v>
      </c>
      <c r="J352" s="86">
        <v>0</v>
      </c>
    </row>
    <row r="353" spans="1:10" hidden="1" x14ac:dyDescent="0.25">
      <c r="A353">
        <f t="shared" si="5"/>
        <v>33</v>
      </c>
      <c r="B353" s="131">
        <v>38292</v>
      </c>
      <c r="C353" s="86" t="s">
        <v>99</v>
      </c>
      <c r="D353" s="86" t="s">
        <v>55</v>
      </c>
      <c r="E353" s="87">
        <v>0.32514248000000001</v>
      </c>
      <c r="F353" s="86">
        <v>0</v>
      </c>
      <c r="G353" s="87">
        <v>0.32514248000000001</v>
      </c>
      <c r="H353" s="87">
        <v>-0.1</v>
      </c>
      <c r="I353" s="87">
        <v>-3.2514248000000003E-2</v>
      </c>
      <c r="J353" s="86">
        <v>0</v>
      </c>
    </row>
    <row r="354" spans="1:10" hidden="1" x14ac:dyDescent="0.25">
      <c r="A354">
        <f t="shared" si="5"/>
        <v>34</v>
      </c>
      <c r="B354" s="131">
        <v>38322</v>
      </c>
      <c r="C354" s="86" t="s">
        <v>153</v>
      </c>
      <c r="D354" s="86" t="s">
        <v>55</v>
      </c>
      <c r="E354" s="87">
        <v>0</v>
      </c>
      <c r="F354" s="86">
        <v>0</v>
      </c>
      <c r="G354" s="87">
        <v>0</v>
      </c>
      <c r="H354" s="87">
        <v>-1.1926770210270001E-2</v>
      </c>
      <c r="I354" s="87">
        <v>0</v>
      </c>
      <c r="J354" s="86">
        <v>0</v>
      </c>
    </row>
    <row r="355" spans="1:10" hidden="1" x14ac:dyDescent="0.25">
      <c r="A355">
        <f t="shared" si="5"/>
        <v>34</v>
      </c>
      <c r="B355" s="131">
        <v>38322</v>
      </c>
      <c r="C355" s="86" t="s">
        <v>154</v>
      </c>
      <c r="D355" s="86" t="s">
        <v>55</v>
      </c>
      <c r="E355" s="87">
        <v>0</v>
      </c>
      <c r="F355" s="86">
        <v>0</v>
      </c>
      <c r="G355" s="87">
        <v>0</v>
      </c>
      <c r="H355" s="87">
        <v>8.0277919760000007E-3</v>
      </c>
      <c r="I355" s="87">
        <v>0</v>
      </c>
      <c r="J355" s="86">
        <v>0</v>
      </c>
    </row>
    <row r="356" spans="1:10" hidden="1" x14ac:dyDescent="0.25">
      <c r="A356">
        <f t="shared" si="5"/>
        <v>34</v>
      </c>
      <c r="B356" s="131">
        <v>38322</v>
      </c>
      <c r="C356" s="86" t="s">
        <v>155</v>
      </c>
      <c r="D356" s="86" t="s">
        <v>55</v>
      </c>
      <c r="E356" s="87">
        <v>0</v>
      </c>
      <c r="F356" s="86">
        <v>0</v>
      </c>
      <c r="G356" s="87">
        <v>0</v>
      </c>
      <c r="H356" s="87">
        <v>1.26E-2</v>
      </c>
      <c r="I356" s="87">
        <v>0</v>
      </c>
      <c r="J356" s="86">
        <v>0</v>
      </c>
    </row>
    <row r="357" spans="1:10" hidden="1" x14ac:dyDescent="0.25">
      <c r="A357">
        <f t="shared" si="5"/>
        <v>34</v>
      </c>
      <c r="B357" s="131">
        <v>38322</v>
      </c>
      <c r="C357" s="86" t="s">
        <v>156</v>
      </c>
      <c r="D357" s="86" t="s">
        <v>55</v>
      </c>
      <c r="E357" s="87">
        <v>0</v>
      </c>
      <c r="F357" s="86">
        <v>0</v>
      </c>
      <c r="G357" s="87">
        <v>0</v>
      </c>
      <c r="H357" s="87">
        <v>0</v>
      </c>
      <c r="I357" s="87">
        <v>0</v>
      </c>
      <c r="J357" s="86">
        <v>0</v>
      </c>
    </row>
    <row r="358" spans="1:10" hidden="1" x14ac:dyDescent="0.25">
      <c r="A358">
        <f t="shared" si="5"/>
        <v>34</v>
      </c>
      <c r="B358" s="131">
        <v>38322</v>
      </c>
      <c r="C358" s="86" t="s">
        <v>99</v>
      </c>
      <c r="D358" s="86" t="s">
        <v>55</v>
      </c>
      <c r="E358" s="87">
        <v>0.33431769</v>
      </c>
      <c r="F358" s="86">
        <v>0</v>
      </c>
      <c r="G358" s="87">
        <v>0.33431769</v>
      </c>
      <c r="H358" s="87">
        <v>-0.1</v>
      </c>
      <c r="I358" s="87">
        <v>-3.3431769E-2</v>
      </c>
      <c r="J358" s="86">
        <v>0</v>
      </c>
    </row>
    <row r="359" spans="1:10" hidden="1" x14ac:dyDescent="0.25">
      <c r="A359">
        <f t="shared" si="5"/>
        <v>14</v>
      </c>
      <c r="B359" s="131">
        <v>38353</v>
      </c>
      <c r="C359" s="86" t="s">
        <v>153</v>
      </c>
      <c r="D359" s="86" t="s">
        <v>55</v>
      </c>
      <c r="E359" s="87">
        <v>0</v>
      </c>
      <c r="F359" s="86">
        <v>0</v>
      </c>
      <c r="G359" s="87">
        <v>0</v>
      </c>
      <c r="H359" s="87">
        <v>0</v>
      </c>
      <c r="I359" s="87">
        <v>0</v>
      </c>
      <c r="J359" s="86">
        <v>0</v>
      </c>
    </row>
    <row r="360" spans="1:10" hidden="1" x14ac:dyDescent="0.25">
      <c r="A360">
        <f t="shared" si="5"/>
        <v>14</v>
      </c>
      <c r="B360" s="131">
        <v>38353</v>
      </c>
      <c r="C360" s="86" t="s">
        <v>154</v>
      </c>
      <c r="D360" s="86" t="s">
        <v>55</v>
      </c>
      <c r="E360" s="87">
        <v>0</v>
      </c>
      <c r="F360" s="86">
        <v>0</v>
      </c>
      <c r="G360" s="87">
        <v>0</v>
      </c>
      <c r="H360" s="87">
        <v>-2.4680793285370001E-2</v>
      </c>
      <c r="I360" s="87">
        <v>0</v>
      </c>
      <c r="J360" s="86">
        <v>0</v>
      </c>
    </row>
    <row r="361" spans="1:10" hidden="1" x14ac:dyDescent="0.25">
      <c r="A361">
        <f t="shared" si="5"/>
        <v>14</v>
      </c>
      <c r="B361" s="131">
        <v>38353</v>
      </c>
      <c r="C361" s="86" t="s">
        <v>155</v>
      </c>
      <c r="D361" s="86" t="s">
        <v>55</v>
      </c>
      <c r="E361" s="87">
        <v>0</v>
      </c>
      <c r="F361" s="86">
        <v>0</v>
      </c>
      <c r="G361" s="87">
        <v>0</v>
      </c>
      <c r="H361" s="87">
        <v>1.26E-2</v>
      </c>
      <c r="I361" s="87">
        <v>0</v>
      </c>
      <c r="J361" s="86">
        <v>0</v>
      </c>
    </row>
    <row r="362" spans="1:10" hidden="1" x14ac:dyDescent="0.25">
      <c r="A362">
        <f t="shared" si="5"/>
        <v>14</v>
      </c>
      <c r="B362" s="131">
        <v>38353</v>
      </c>
      <c r="C362" s="86" t="s">
        <v>156</v>
      </c>
      <c r="D362" s="86" t="s">
        <v>55</v>
      </c>
      <c r="E362" s="87">
        <v>0</v>
      </c>
      <c r="F362" s="86">
        <v>0</v>
      </c>
      <c r="G362" s="87">
        <v>0</v>
      </c>
      <c r="H362" s="87">
        <v>0</v>
      </c>
      <c r="I362" s="87">
        <v>0</v>
      </c>
      <c r="J362" s="86">
        <v>0</v>
      </c>
    </row>
    <row r="363" spans="1:10" hidden="1" x14ac:dyDescent="0.25">
      <c r="A363">
        <f t="shared" si="5"/>
        <v>14</v>
      </c>
      <c r="B363" s="131">
        <v>38353</v>
      </c>
      <c r="C363" s="86" t="s">
        <v>99</v>
      </c>
      <c r="D363" s="86" t="s">
        <v>55</v>
      </c>
      <c r="E363" s="87">
        <v>0.18538470000000001</v>
      </c>
      <c r="F363" s="86">
        <v>0</v>
      </c>
      <c r="G363" s="87">
        <v>0.18538470000000001</v>
      </c>
      <c r="H363" s="87">
        <v>-0.1</v>
      </c>
      <c r="I363" s="87">
        <v>-1.8538470000000001E-2</v>
      </c>
      <c r="J363" s="86">
        <v>0</v>
      </c>
    </row>
    <row r="364" spans="1:10" hidden="1" x14ac:dyDescent="0.25">
      <c r="A364">
        <f t="shared" si="5"/>
        <v>14</v>
      </c>
      <c r="B364" s="131">
        <v>38384</v>
      </c>
      <c r="C364" s="86" t="s">
        <v>153</v>
      </c>
      <c r="D364" s="86" t="s">
        <v>55</v>
      </c>
      <c r="E364" s="87">
        <v>0</v>
      </c>
      <c r="F364" s="86">
        <v>0</v>
      </c>
      <c r="G364" s="87">
        <v>0</v>
      </c>
      <c r="H364" s="87">
        <v>0</v>
      </c>
      <c r="I364" s="87">
        <v>0</v>
      </c>
      <c r="J364" s="86">
        <v>0</v>
      </c>
    </row>
    <row r="365" spans="1:10" hidden="1" x14ac:dyDescent="0.25">
      <c r="A365">
        <f t="shared" si="5"/>
        <v>14</v>
      </c>
      <c r="B365" s="131">
        <v>38384</v>
      </c>
      <c r="C365" s="86" t="s">
        <v>154</v>
      </c>
      <c r="D365" s="86" t="s">
        <v>55</v>
      </c>
      <c r="E365" s="87">
        <v>0</v>
      </c>
      <c r="F365" s="86">
        <v>0</v>
      </c>
      <c r="G365" s="87">
        <v>0</v>
      </c>
      <c r="H365" s="87">
        <v>-6.6689848899900003E-3</v>
      </c>
      <c r="I365" s="87">
        <v>0</v>
      </c>
      <c r="J365" s="86">
        <v>0</v>
      </c>
    </row>
    <row r="366" spans="1:10" hidden="1" x14ac:dyDescent="0.25">
      <c r="A366">
        <f t="shared" si="5"/>
        <v>14</v>
      </c>
      <c r="B366" s="131">
        <v>38384</v>
      </c>
      <c r="C366" s="86" t="s">
        <v>155</v>
      </c>
      <c r="D366" s="86" t="s">
        <v>55</v>
      </c>
      <c r="E366" s="87">
        <v>0</v>
      </c>
      <c r="F366" s="86">
        <v>0</v>
      </c>
      <c r="G366" s="87">
        <v>0</v>
      </c>
      <c r="H366" s="87">
        <v>1.26E-2</v>
      </c>
      <c r="I366" s="87">
        <v>0</v>
      </c>
      <c r="J366" s="86">
        <v>0</v>
      </c>
    </row>
    <row r="367" spans="1:10" hidden="1" x14ac:dyDescent="0.25">
      <c r="A367">
        <f t="shared" si="5"/>
        <v>14</v>
      </c>
      <c r="B367" s="131">
        <v>38384</v>
      </c>
      <c r="C367" s="86" t="s">
        <v>156</v>
      </c>
      <c r="D367" s="86" t="s">
        <v>55</v>
      </c>
      <c r="E367" s="87">
        <v>0</v>
      </c>
      <c r="F367" s="86">
        <v>0</v>
      </c>
      <c r="G367" s="87">
        <v>0</v>
      </c>
      <c r="H367" s="87">
        <v>0</v>
      </c>
      <c r="I367" s="87">
        <v>0</v>
      </c>
      <c r="J367" s="86">
        <v>0</v>
      </c>
    </row>
    <row r="368" spans="1:10" hidden="1" x14ac:dyDescent="0.25">
      <c r="A368">
        <f t="shared" si="5"/>
        <v>14</v>
      </c>
      <c r="B368" s="131">
        <v>38384</v>
      </c>
      <c r="C368" s="86" t="s">
        <v>99</v>
      </c>
      <c r="D368" s="86" t="s">
        <v>55</v>
      </c>
      <c r="E368" s="87">
        <v>0.16658073000000001</v>
      </c>
      <c r="F368" s="86">
        <v>0</v>
      </c>
      <c r="G368" s="87">
        <v>0.16658073000000001</v>
      </c>
      <c r="H368" s="87">
        <v>-0.1</v>
      </c>
      <c r="I368" s="87">
        <v>-1.6658073000000002E-2</v>
      </c>
      <c r="J368" s="86">
        <v>0</v>
      </c>
    </row>
    <row r="369" spans="1:10" hidden="1" x14ac:dyDescent="0.25">
      <c r="A369">
        <f t="shared" si="5"/>
        <v>14</v>
      </c>
      <c r="B369" s="131">
        <v>38412</v>
      </c>
      <c r="C369" s="86" t="s">
        <v>153</v>
      </c>
      <c r="D369" s="86" t="s">
        <v>55</v>
      </c>
      <c r="E369" s="87">
        <v>0</v>
      </c>
      <c r="F369" s="86">
        <v>0</v>
      </c>
      <c r="G369" s="87">
        <v>0</v>
      </c>
      <c r="H369" s="87">
        <v>0</v>
      </c>
      <c r="I369" s="87">
        <v>0</v>
      </c>
      <c r="J369" s="86">
        <v>0</v>
      </c>
    </row>
    <row r="370" spans="1:10" hidden="1" x14ac:dyDescent="0.25">
      <c r="A370">
        <f t="shared" si="5"/>
        <v>14</v>
      </c>
      <c r="B370" s="131">
        <v>38412</v>
      </c>
      <c r="C370" s="86" t="s">
        <v>154</v>
      </c>
      <c r="D370" s="86" t="s">
        <v>55</v>
      </c>
      <c r="E370" s="87">
        <v>0</v>
      </c>
      <c r="F370" s="86">
        <v>0</v>
      </c>
      <c r="G370" s="87">
        <v>0</v>
      </c>
      <c r="H370" s="87">
        <v>2.1202683448000002E-2</v>
      </c>
      <c r="I370" s="87">
        <v>0</v>
      </c>
      <c r="J370" s="86">
        <v>0</v>
      </c>
    </row>
    <row r="371" spans="1:10" hidden="1" x14ac:dyDescent="0.25">
      <c r="A371">
        <f t="shared" si="5"/>
        <v>14</v>
      </c>
      <c r="B371" s="131">
        <v>38412</v>
      </c>
      <c r="C371" s="86" t="s">
        <v>155</v>
      </c>
      <c r="D371" s="86" t="s">
        <v>55</v>
      </c>
      <c r="E371" s="87">
        <v>0</v>
      </c>
      <c r="F371" s="86">
        <v>0</v>
      </c>
      <c r="G371" s="87">
        <v>0</v>
      </c>
      <c r="H371" s="87">
        <v>1.26E-2</v>
      </c>
      <c r="I371" s="87">
        <v>0</v>
      </c>
      <c r="J371" s="86">
        <v>0</v>
      </c>
    </row>
    <row r="372" spans="1:10" hidden="1" x14ac:dyDescent="0.25">
      <c r="A372">
        <f t="shared" si="5"/>
        <v>14</v>
      </c>
      <c r="B372" s="131">
        <v>38412</v>
      </c>
      <c r="C372" s="86" t="s">
        <v>156</v>
      </c>
      <c r="D372" s="86" t="s">
        <v>55</v>
      </c>
      <c r="E372" s="87">
        <v>0</v>
      </c>
      <c r="F372" s="86">
        <v>0</v>
      </c>
      <c r="G372" s="87">
        <v>0</v>
      </c>
      <c r="H372" s="87">
        <v>0</v>
      </c>
      <c r="I372" s="87">
        <v>0</v>
      </c>
      <c r="J372" s="86">
        <v>0</v>
      </c>
    </row>
    <row r="373" spans="1:10" hidden="1" x14ac:dyDescent="0.25">
      <c r="A373">
        <f t="shared" si="5"/>
        <v>14</v>
      </c>
      <c r="B373" s="131">
        <v>38412</v>
      </c>
      <c r="C373" s="86" t="s">
        <v>99</v>
      </c>
      <c r="D373" s="86" t="s">
        <v>55</v>
      </c>
      <c r="E373" s="87">
        <v>0.18355763999999999</v>
      </c>
      <c r="F373" s="86">
        <v>0</v>
      </c>
      <c r="G373" s="87">
        <v>0.18355763999999999</v>
      </c>
      <c r="H373" s="87">
        <v>-0.1</v>
      </c>
      <c r="I373" s="87">
        <v>-1.8355764E-2</v>
      </c>
      <c r="J373" s="86">
        <v>0</v>
      </c>
    </row>
    <row r="374" spans="1:10" hidden="1" x14ac:dyDescent="0.25">
      <c r="A374">
        <f t="shared" si="5"/>
        <v>14</v>
      </c>
      <c r="B374" s="131">
        <v>38443</v>
      </c>
      <c r="C374" s="86" t="s">
        <v>153</v>
      </c>
      <c r="D374" s="86" t="s">
        <v>55</v>
      </c>
      <c r="E374" s="87">
        <v>0</v>
      </c>
      <c r="F374" s="86">
        <v>0</v>
      </c>
      <c r="G374" s="87">
        <v>0</v>
      </c>
      <c r="H374" s="87">
        <v>0</v>
      </c>
      <c r="I374" s="87">
        <v>0</v>
      </c>
      <c r="J374" s="86">
        <v>0</v>
      </c>
    </row>
    <row r="375" spans="1:10" hidden="1" x14ac:dyDescent="0.25">
      <c r="A375">
        <f t="shared" si="5"/>
        <v>14</v>
      </c>
      <c r="B375" s="131">
        <v>38443</v>
      </c>
      <c r="C375" s="86" t="s">
        <v>154</v>
      </c>
      <c r="D375" s="86" t="s">
        <v>55</v>
      </c>
      <c r="E375" s="87">
        <v>0</v>
      </c>
      <c r="F375" s="86">
        <v>0</v>
      </c>
      <c r="G375" s="87">
        <v>0</v>
      </c>
      <c r="H375" s="87">
        <v>0</v>
      </c>
      <c r="I375" s="87">
        <v>0</v>
      </c>
      <c r="J375" s="86">
        <v>0</v>
      </c>
    </row>
    <row r="376" spans="1:10" hidden="1" x14ac:dyDescent="0.25">
      <c r="A376">
        <f t="shared" si="5"/>
        <v>14</v>
      </c>
      <c r="B376" s="131">
        <v>38443</v>
      </c>
      <c r="C376" s="86" t="s">
        <v>155</v>
      </c>
      <c r="D376" s="86" t="s">
        <v>55</v>
      </c>
      <c r="E376" s="87">
        <v>0</v>
      </c>
      <c r="F376" s="86">
        <v>0</v>
      </c>
      <c r="G376" s="87">
        <v>0</v>
      </c>
      <c r="H376" s="87">
        <v>1.26E-2</v>
      </c>
      <c r="I376" s="87">
        <v>0</v>
      </c>
      <c r="J376" s="86">
        <v>0</v>
      </c>
    </row>
    <row r="377" spans="1:10" hidden="1" x14ac:dyDescent="0.25">
      <c r="A377">
        <f t="shared" si="5"/>
        <v>14</v>
      </c>
      <c r="B377" s="131">
        <v>38443</v>
      </c>
      <c r="C377" s="86" t="s">
        <v>156</v>
      </c>
      <c r="D377" s="86" t="s">
        <v>55</v>
      </c>
      <c r="E377" s="87">
        <v>0</v>
      </c>
      <c r="F377" s="86">
        <v>0</v>
      </c>
      <c r="G377" s="87">
        <v>0</v>
      </c>
      <c r="H377" s="87">
        <v>0</v>
      </c>
      <c r="I377" s="87">
        <v>0</v>
      </c>
      <c r="J377" s="86">
        <v>0</v>
      </c>
    </row>
    <row r="378" spans="1:10" hidden="1" x14ac:dyDescent="0.25">
      <c r="A378">
        <f t="shared" si="5"/>
        <v>14</v>
      </c>
      <c r="B378" s="131">
        <v>38443</v>
      </c>
      <c r="C378" s="86" t="s">
        <v>99</v>
      </c>
      <c r="D378" s="86" t="s">
        <v>55</v>
      </c>
      <c r="E378" s="87">
        <v>0.17671181999999999</v>
      </c>
      <c r="F378" s="86">
        <v>0</v>
      </c>
      <c r="G378" s="87">
        <v>0.17671181999999999</v>
      </c>
      <c r="H378" s="87">
        <v>-0.1</v>
      </c>
      <c r="I378" s="87">
        <v>-1.7671182000000001E-2</v>
      </c>
      <c r="J378" s="86">
        <v>0</v>
      </c>
    </row>
    <row r="379" spans="1:10" hidden="1" x14ac:dyDescent="0.25">
      <c r="A379">
        <f t="shared" si="5"/>
        <v>14</v>
      </c>
      <c r="B379" s="131">
        <v>38473</v>
      </c>
      <c r="C379" s="86" t="s">
        <v>153</v>
      </c>
      <c r="D379" s="86" t="s">
        <v>55</v>
      </c>
      <c r="E379" s="87">
        <v>0</v>
      </c>
      <c r="F379" s="86">
        <v>0</v>
      </c>
      <c r="G379" s="87">
        <v>0</v>
      </c>
      <c r="H379" s="87">
        <v>0</v>
      </c>
      <c r="I379" s="87">
        <v>0</v>
      </c>
      <c r="J379" s="86">
        <v>0</v>
      </c>
    </row>
    <row r="380" spans="1:10" hidden="1" x14ac:dyDescent="0.25">
      <c r="A380">
        <f t="shared" si="5"/>
        <v>14</v>
      </c>
      <c r="B380" s="131">
        <v>38473</v>
      </c>
      <c r="C380" s="86" t="s">
        <v>154</v>
      </c>
      <c r="D380" s="86" t="s">
        <v>55</v>
      </c>
      <c r="E380" s="87">
        <v>0</v>
      </c>
      <c r="F380" s="86">
        <v>0</v>
      </c>
      <c r="G380" s="87">
        <v>0</v>
      </c>
      <c r="H380" s="87">
        <v>0</v>
      </c>
      <c r="I380" s="87">
        <v>0</v>
      </c>
      <c r="J380" s="86">
        <v>0</v>
      </c>
    </row>
    <row r="381" spans="1:10" hidden="1" x14ac:dyDescent="0.25">
      <c r="A381">
        <f t="shared" si="5"/>
        <v>14</v>
      </c>
      <c r="B381" s="131">
        <v>38473</v>
      </c>
      <c r="C381" s="86" t="s">
        <v>155</v>
      </c>
      <c r="D381" s="86" t="s">
        <v>55</v>
      </c>
      <c r="E381" s="87">
        <v>0</v>
      </c>
      <c r="F381" s="86">
        <v>0</v>
      </c>
      <c r="G381" s="87">
        <v>0</v>
      </c>
      <c r="H381" s="87">
        <v>1.26E-2</v>
      </c>
      <c r="I381" s="87">
        <v>0</v>
      </c>
      <c r="J381" s="86">
        <v>0</v>
      </c>
    </row>
    <row r="382" spans="1:10" hidden="1" x14ac:dyDescent="0.25">
      <c r="A382">
        <f t="shared" si="5"/>
        <v>14</v>
      </c>
      <c r="B382" s="131">
        <v>38473</v>
      </c>
      <c r="C382" s="86" t="s">
        <v>156</v>
      </c>
      <c r="D382" s="86" t="s">
        <v>55</v>
      </c>
      <c r="E382" s="87">
        <v>0</v>
      </c>
      <c r="F382" s="86">
        <v>0</v>
      </c>
      <c r="G382" s="87">
        <v>0</v>
      </c>
      <c r="H382" s="87">
        <v>0</v>
      </c>
      <c r="I382" s="87">
        <v>0</v>
      </c>
      <c r="J382" s="86">
        <v>0</v>
      </c>
    </row>
    <row r="383" spans="1:10" hidden="1" x14ac:dyDescent="0.25">
      <c r="A383">
        <f t="shared" si="5"/>
        <v>14</v>
      </c>
      <c r="B383" s="131">
        <v>38473</v>
      </c>
      <c r="C383" s="86" t="s">
        <v>99</v>
      </c>
      <c r="D383" s="86" t="s">
        <v>55</v>
      </c>
      <c r="E383" s="87">
        <v>0.18168570000000001</v>
      </c>
      <c r="F383" s="86">
        <v>0</v>
      </c>
      <c r="G383" s="87">
        <v>0.18168570000000001</v>
      </c>
      <c r="H383" s="87">
        <v>-0.1</v>
      </c>
      <c r="I383" s="87">
        <v>-1.8168570000000002E-2</v>
      </c>
      <c r="J383" s="86">
        <v>0</v>
      </c>
    </row>
    <row r="384" spans="1:10" hidden="1" x14ac:dyDescent="0.25">
      <c r="A384">
        <f t="shared" si="5"/>
        <v>14</v>
      </c>
      <c r="B384" s="131">
        <v>38504</v>
      </c>
      <c r="C384" s="86" t="s">
        <v>153</v>
      </c>
      <c r="D384" s="86" t="s">
        <v>55</v>
      </c>
      <c r="E384" s="87">
        <v>0</v>
      </c>
      <c r="F384" s="86">
        <v>0</v>
      </c>
      <c r="G384" s="87">
        <v>0</v>
      </c>
      <c r="H384" s="87">
        <v>0</v>
      </c>
      <c r="I384" s="87">
        <v>0</v>
      </c>
      <c r="J384" s="86">
        <v>0</v>
      </c>
    </row>
    <row r="385" spans="1:10" hidden="1" x14ac:dyDescent="0.25">
      <c r="A385">
        <f t="shared" ref="A385:A441" si="6">INDEX(BucketTable,MATCH(B385,SumMonths,0),1)</f>
        <v>14</v>
      </c>
      <c r="B385" s="131">
        <v>38504</v>
      </c>
      <c r="C385" s="86" t="s">
        <v>154</v>
      </c>
      <c r="D385" s="86" t="s">
        <v>55</v>
      </c>
      <c r="E385" s="87">
        <v>0</v>
      </c>
      <c r="F385" s="86">
        <v>0</v>
      </c>
      <c r="G385" s="87">
        <v>0</v>
      </c>
      <c r="H385" s="87">
        <v>0</v>
      </c>
      <c r="I385" s="87">
        <v>0</v>
      </c>
      <c r="J385" s="86">
        <v>0</v>
      </c>
    </row>
    <row r="386" spans="1:10" hidden="1" x14ac:dyDescent="0.25">
      <c r="A386">
        <f t="shared" si="6"/>
        <v>14</v>
      </c>
      <c r="B386" s="131">
        <v>38504</v>
      </c>
      <c r="C386" s="86" t="s">
        <v>155</v>
      </c>
      <c r="D386" s="86" t="s">
        <v>55</v>
      </c>
      <c r="E386" s="87">
        <v>0</v>
      </c>
      <c r="F386" s="86">
        <v>0</v>
      </c>
      <c r="G386" s="87">
        <v>0</v>
      </c>
      <c r="H386" s="87">
        <v>1.26E-2</v>
      </c>
      <c r="I386" s="87">
        <v>0</v>
      </c>
      <c r="J386" s="86">
        <v>0</v>
      </c>
    </row>
    <row r="387" spans="1:10" hidden="1" x14ac:dyDescent="0.25">
      <c r="A387">
        <f t="shared" si="6"/>
        <v>14</v>
      </c>
      <c r="B387" s="131">
        <v>38504</v>
      </c>
      <c r="C387" s="86" t="s">
        <v>156</v>
      </c>
      <c r="D387" s="86" t="s">
        <v>55</v>
      </c>
      <c r="E387" s="87">
        <v>0</v>
      </c>
      <c r="F387" s="86">
        <v>0</v>
      </c>
      <c r="G387" s="87">
        <v>0</v>
      </c>
      <c r="H387" s="87">
        <v>0</v>
      </c>
      <c r="I387" s="87">
        <v>0</v>
      </c>
      <c r="J387" s="86">
        <v>0</v>
      </c>
    </row>
    <row r="388" spans="1:10" hidden="1" x14ac:dyDescent="0.25">
      <c r="A388">
        <f t="shared" si="6"/>
        <v>14</v>
      </c>
      <c r="B388" s="131">
        <v>38504</v>
      </c>
      <c r="C388" s="86" t="s">
        <v>99</v>
      </c>
      <c r="D388" s="86" t="s">
        <v>55</v>
      </c>
      <c r="E388" s="87">
        <v>0.17490195</v>
      </c>
      <c r="F388" s="86">
        <v>0</v>
      </c>
      <c r="G388" s="87">
        <v>0.17490195</v>
      </c>
      <c r="H388" s="87">
        <v>-0.1</v>
      </c>
      <c r="I388" s="87">
        <v>-1.7490195E-2</v>
      </c>
      <c r="J388" s="86">
        <v>0</v>
      </c>
    </row>
    <row r="389" spans="1:10" hidden="1" x14ac:dyDescent="0.25">
      <c r="A389">
        <f t="shared" si="6"/>
        <v>14</v>
      </c>
      <c r="B389" s="131">
        <v>38534</v>
      </c>
      <c r="C389" s="86" t="s">
        <v>153</v>
      </c>
      <c r="D389" s="86" t="s">
        <v>55</v>
      </c>
      <c r="E389" s="87">
        <v>0</v>
      </c>
      <c r="F389" s="86">
        <v>0</v>
      </c>
      <c r="G389" s="87">
        <v>0</v>
      </c>
      <c r="H389" s="87">
        <v>0</v>
      </c>
      <c r="I389" s="87">
        <v>0</v>
      </c>
      <c r="J389" s="86">
        <v>0</v>
      </c>
    </row>
    <row r="390" spans="1:10" hidden="1" x14ac:dyDescent="0.25">
      <c r="A390">
        <f t="shared" si="6"/>
        <v>14</v>
      </c>
      <c r="B390" s="131">
        <v>38534</v>
      </c>
      <c r="C390" s="86" t="s">
        <v>154</v>
      </c>
      <c r="D390" s="86" t="s">
        <v>55</v>
      </c>
      <c r="E390" s="87">
        <v>0</v>
      </c>
      <c r="F390" s="86">
        <v>0</v>
      </c>
      <c r="G390" s="87">
        <v>0</v>
      </c>
      <c r="H390" s="87">
        <v>0</v>
      </c>
      <c r="I390" s="87">
        <v>0</v>
      </c>
      <c r="J390" s="86">
        <v>0</v>
      </c>
    </row>
    <row r="391" spans="1:10" hidden="1" x14ac:dyDescent="0.25">
      <c r="A391">
        <f t="shared" si="6"/>
        <v>14</v>
      </c>
      <c r="B391" s="131">
        <v>38534</v>
      </c>
      <c r="C391" s="86" t="s">
        <v>155</v>
      </c>
      <c r="D391" s="86" t="s">
        <v>55</v>
      </c>
      <c r="E391" s="87">
        <v>0</v>
      </c>
      <c r="F391" s="86">
        <v>0</v>
      </c>
      <c r="G391" s="87">
        <v>0</v>
      </c>
      <c r="H391" s="87">
        <v>1.26E-2</v>
      </c>
      <c r="I391" s="87">
        <v>0</v>
      </c>
      <c r="J391" s="86">
        <v>0</v>
      </c>
    </row>
    <row r="392" spans="1:10" hidden="1" x14ac:dyDescent="0.25">
      <c r="A392">
        <f t="shared" si="6"/>
        <v>14</v>
      </c>
      <c r="B392" s="131">
        <v>38534</v>
      </c>
      <c r="C392" s="86" t="s">
        <v>156</v>
      </c>
      <c r="D392" s="86" t="s">
        <v>55</v>
      </c>
      <c r="E392" s="87">
        <v>0</v>
      </c>
      <c r="F392" s="86">
        <v>0</v>
      </c>
      <c r="G392" s="87">
        <v>0</v>
      </c>
      <c r="H392" s="87">
        <v>0</v>
      </c>
      <c r="I392" s="87">
        <v>0</v>
      </c>
      <c r="J392" s="86">
        <v>0</v>
      </c>
    </row>
    <row r="393" spans="1:10" hidden="1" x14ac:dyDescent="0.25">
      <c r="A393">
        <f t="shared" si="6"/>
        <v>14</v>
      </c>
      <c r="B393" s="131">
        <v>38534</v>
      </c>
      <c r="C393" s="86" t="s">
        <v>99</v>
      </c>
      <c r="D393" s="86" t="s">
        <v>55</v>
      </c>
      <c r="E393" s="87">
        <v>0.17981279</v>
      </c>
      <c r="F393" s="86">
        <v>0</v>
      </c>
      <c r="G393" s="87">
        <v>0.17981279</v>
      </c>
      <c r="H393" s="87">
        <v>-0.1</v>
      </c>
      <c r="I393" s="87">
        <v>-1.7981278999999999E-2</v>
      </c>
      <c r="J393" s="86">
        <v>0</v>
      </c>
    </row>
    <row r="394" spans="1:10" hidden="1" x14ac:dyDescent="0.25">
      <c r="A394">
        <f t="shared" si="6"/>
        <v>14</v>
      </c>
      <c r="B394" s="131">
        <v>38565</v>
      </c>
      <c r="C394" s="86" t="s">
        <v>153</v>
      </c>
      <c r="D394" s="86" t="s">
        <v>55</v>
      </c>
      <c r="E394" s="87">
        <v>0</v>
      </c>
      <c r="F394" s="86">
        <v>0</v>
      </c>
      <c r="G394" s="87">
        <v>0</v>
      </c>
      <c r="H394" s="87">
        <v>0</v>
      </c>
      <c r="I394" s="87">
        <v>0</v>
      </c>
      <c r="J394" s="86">
        <v>0</v>
      </c>
    </row>
    <row r="395" spans="1:10" hidden="1" x14ac:dyDescent="0.25">
      <c r="A395">
        <f t="shared" si="6"/>
        <v>14</v>
      </c>
      <c r="B395" s="131">
        <v>38565</v>
      </c>
      <c r="C395" s="86" t="s">
        <v>154</v>
      </c>
      <c r="D395" s="86" t="s">
        <v>55</v>
      </c>
      <c r="E395" s="87">
        <v>0</v>
      </c>
      <c r="F395" s="86">
        <v>0</v>
      </c>
      <c r="G395" s="87">
        <v>0</v>
      </c>
      <c r="H395" s="87">
        <v>0</v>
      </c>
      <c r="I395" s="87">
        <v>0</v>
      </c>
      <c r="J395" s="86">
        <v>0</v>
      </c>
    </row>
    <row r="396" spans="1:10" hidden="1" x14ac:dyDescent="0.25">
      <c r="A396">
        <f t="shared" si="6"/>
        <v>14</v>
      </c>
      <c r="B396" s="131">
        <v>38565</v>
      </c>
      <c r="C396" s="86" t="s">
        <v>155</v>
      </c>
      <c r="D396" s="86" t="s">
        <v>55</v>
      </c>
      <c r="E396" s="87">
        <v>0</v>
      </c>
      <c r="F396" s="86">
        <v>0</v>
      </c>
      <c r="G396" s="87">
        <v>0</v>
      </c>
      <c r="H396" s="87">
        <v>1.26E-2</v>
      </c>
      <c r="I396" s="87">
        <v>0</v>
      </c>
      <c r="J396" s="86">
        <v>0</v>
      </c>
    </row>
    <row r="397" spans="1:10" hidden="1" x14ac:dyDescent="0.25">
      <c r="A397">
        <f t="shared" si="6"/>
        <v>14</v>
      </c>
      <c r="B397" s="131">
        <v>38565</v>
      </c>
      <c r="C397" s="86" t="s">
        <v>156</v>
      </c>
      <c r="D397" s="86" t="s">
        <v>55</v>
      </c>
      <c r="E397" s="87">
        <v>0</v>
      </c>
      <c r="F397" s="86">
        <v>0</v>
      </c>
      <c r="G397" s="87">
        <v>0</v>
      </c>
      <c r="H397" s="87">
        <v>0</v>
      </c>
      <c r="I397" s="87">
        <v>0</v>
      </c>
      <c r="J397" s="86">
        <v>0</v>
      </c>
    </row>
    <row r="398" spans="1:10" hidden="1" x14ac:dyDescent="0.25">
      <c r="A398">
        <f t="shared" si="6"/>
        <v>14</v>
      </c>
      <c r="B398" s="131">
        <v>38565</v>
      </c>
      <c r="C398" s="86" t="s">
        <v>99</v>
      </c>
      <c r="D398" s="86" t="s">
        <v>55</v>
      </c>
      <c r="E398" s="87">
        <v>0.17886678</v>
      </c>
      <c r="F398" s="86">
        <v>0</v>
      </c>
      <c r="G398" s="87">
        <v>0.17886678</v>
      </c>
      <c r="H398" s="87">
        <v>-0.1</v>
      </c>
      <c r="I398" s="87">
        <v>-1.7886678E-2</v>
      </c>
      <c r="J398" s="86">
        <v>0</v>
      </c>
    </row>
    <row r="399" spans="1:10" hidden="1" x14ac:dyDescent="0.25">
      <c r="A399">
        <f t="shared" si="6"/>
        <v>14</v>
      </c>
      <c r="B399" s="131">
        <v>38596</v>
      </c>
      <c r="C399" s="86" t="s">
        <v>153</v>
      </c>
      <c r="D399" s="86" t="s">
        <v>55</v>
      </c>
      <c r="E399" s="87">
        <v>0</v>
      </c>
      <c r="F399" s="86">
        <v>0</v>
      </c>
      <c r="G399" s="87">
        <v>0</v>
      </c>
      <c r="H399" s="87">
        <v>0</v>
      </c>
      <c r="I399" s="87">
        <v>0</v>
      </c>
      <c r="J399" s="86">
        <v>0</v>
      </c>
    </row>
    <row r="400" spans="1:10" hidden="1" x14ac:dyDescent="0.25">
      <c r="A400">
        <f t="shared" si="6"/>
        <v>14</v>
      </c>
      <c r="B400" s="131">
        <v>38596</v>
      </c>
      <c r="C400" s="86" t="s">
        <v>154</v>
      </c>
      <c r="D400" s="86" t="s">
        <v>55</v>
      </c>
      <c r="E400" s="87">
        <v>0</v>
      </c>
      <c r="F400" s="86">
        <v>0</v>
      </c>
      <c r="G400" s="87">
        <v>0</v>
      </c>
      <c r="H400" s="87">
        <v>0</v>
      </c>
      <c r="I400" s="87">
        <v>0</v>
      </c>
      <c r="J400" s="86">
        <v>0</v>
      </c>
    </row>
    <row r="401" spans="1:10" hidden="1" x14ac:dyDescent="0.25">
      <c r="A401">
        <f t="shared" si="6"/>
        <v>14</v>
      </c>
      <c r="B401" s="131">
        <v>38596</v>
      </c>
      <c r="C401" s="86" t="s">
        <v>155</v>
      </c>
      <c r="D401" s="86" t="s">
        <v>55</v>
      </c>
      <c r="E401" s="87">
        <v>0</v>
      </c>
      <c r="F401" s="86">
        <v>0</v>
      </c>
      <c r="G401" s="87">
        <v>0</v>
      </c>
      <c r="H401" s="87">
        <v>1.26E-2</v>
      </c>
      <c r="I401" s="87">
        <v>0</v>
      </c>
      <c r="J401" s="86">
        <v>0</v>
      </c>
    </row>
    <row r="402" spans="1:10" hidden="1" x14ac:dyDescent="0.25">
      <c r="A402">
        <f t="shared" si="6"/>
        <v>14</v>
      </c>
      <c r="B402" s="131">
        <v>38596</v>
      </c>
      <c r="C402" s="86" t="s">
        <v>156</v>
      </c>
      <c r="D402" s="86" t="s">
        <v>55</v>
      </c>
      <c r="E402" s="87">
        <v>0</v>
      </c>
      <c r="F402" s="86">
        <v>0</v>
      </c>
      <c r="G402" s="87">
        <v>0</v>
      </c>
      <c r="H402" s="87">
        <v>0</v>
      </c>
      <c r="I402" s="87">
        <v>0</v>
      </c>
      <c r="J402" s="86">
        <v>0</v>
      </c>
    </row>
    <row r="403" spans="1:10" hidden="1" x14ac:dyDescent="0.25">
      <c r="A403">
        <f t="shared" si="6"/>
        <v>14</v>
      </c>
      <c r="B403" s="131">
        <v>38596</v>
      </c>
      <c r="C403" s="86" t="s">
        <v>99</v>
      </c>
      <c r="D403" s="86" t="s">
        <v>55</v>
      </c>
      <c r="E403" s="87">
        <v>0.1721761</v>
      </c>
      <c r="F403" s="86">
        <v>0</v>
      </c>
      <c r="G403" s="87">
        <v>0.1721761</v>
      </c>
      <c r="H403" s="87">
        <v>-0.1</v>
      </c>
      <c r="I403" s="87">
        <v>-1.7217610000000001E-2</v>
      </c>
      <c r="J403" s="86">
        <v>0</v>
      </c>
    </row>
    <row r="404" spans="1:10" hidden="1" x14ac:dyDescent="0.25">
      <c r="A404">
        <f t="shared" si="6"/>
        <v>14</v>
      </c>
      <c r="B404" s="131">
        <v>38626</v>
      </c>
      <c r="C404" s="86" t="s">
        <v>153</v>
      </c>
      <c r="D404" s="86" t="s">
        <v>55</v>
      </c>
      <c r="E404" s="87">
        <v>0</v>
      </c>
      <c r="F404" s="86">
        <v>0</v>
      </c>
      <c r="G404" s="87">
        <v>0</v>
      </c>
      <c r="H404" s="87">
        <v>0</v>
      </c>
      <c r="I404" s="87">
        <v>0</v>
      </c>
      <c r="J404" s="86">
        <v>0</v>
      </c>
    </row>
    <row r="405" spans="1:10" hidden="1" x14ac:dyDescent="0.25">
      <c r="A405">
        <f t="shared" si="6"/>
        <v>14</v>
      </c>
      <c r="B405" s="131">
        <v>38626</v>
      </c>
      <c r="C405" s="86" t="s">
        <v>154</v>
      </c>
      <c r="D405" s="86" t="s">
        <v>55</v>
      </c>
      <c r="E405" s="87">
        <v>0</v>
      </c>
      <c r="F405" s="86">
        <v>0</v>
      </c>
      <c r="G405" s="87">
        <v>0</v>
      </c>
      <c r="H405" s="87">
        <v>0</v>
      </c>
      <c r="I405" s="87">
        <v>0</v>
      </c>
      <c r="J405" s="86">
        <v>0</v>
      </c>
    </row>
    <row r="406" spans="1:10" hidden="1" x14ac:dyDescent="0.25">
      <c r="A406">
        <f t="shared" si="6"/>
        <v>14</v>
      </c>
      <c r="B406" s="131">
        <v>38626</v>
      </c>
      <c r="C406" s="86" t="s">
        <v>155</v>
      </c>
      <c r="D406" s="86" t="s">
        <v>55</v>
      </c>
      <c r="E406" s="87">
        <v>0</v>
      </c>
      <c r="F406" s="86">
        <v>0</v>
      </c>
      <c r="G406" s="87">
        <v>0</v>
      </c>
      <c r="H406" s="87">
        <v>1.26E-2</v>
      </c>
      <c r="I406" s="87">
        <v>0</v>
      </c>
      <c r="J406" s="86">
        <v>0</v>
      </c>
    </row>
    <row r="407" spans="1:10" hidden="1" x14ac:dyDescent="0.25">
      <c r="A407">
        <f t="shared" si="6"/>
        <v>14</v>
      </c>
      <c r="B407" s="131">
        <v>38626</v>
      </c>
      <c r="C407" s="86" t="s">
        <v>156</v>
      </c>
      <c r="D407" s="86" t="s">
        <v>55</v>
      </c>
      <c r="E407" s="87">
        <v>0</v>
      </c>
      <c r="F407" s="86">
        <v>0</v>
      </c>
      <c r="G407" s="87">
        <v>0</v>
      </c>
      <c r="H407" s="87">
        <v>0</v>
      </c>
      <c r="I407" s="87">
        <v>0</v>
      </c>
      <c r="J407" s="86">
        <v>0</v>
      </c>
    </row>
    <row r="408" spans="1:10" hidden="1" x14ac:dyDescent="0.25">
      <c r="A408">
        <f t="shared" si="6"/>
        <v>14</v>
      </c>
      <c r="B408" s="131">
        <v>38626</v>
      </c>
      <c r="C408" s="86" t="s">
        <v>99</v>
      </c>
      <c r="D408" s="86" t="s">
        <v>55</v>
      </c>
      <c r="E408" s="87">
        <v>0.17699580000000001</v>
      </c>
      <c r="F408" s="86">
        <v>0</v>
      </c>
      <c r="G408" s="87">
        <v>0.17699580000000001</v>
      </c>
      <c r="H408" s="87">
        <v>-0.1</v>
      </c>
      <c r="I408" s="87">
        <v>-1.7699580000000003E-2</v>
      </c>
      <c r="J408" s="86">
        <v>0</v>
      </c>
    </row>
    <row r="409" spans="1:10" hidden="1" x14ac:dyDescent="0.25">
      <c r="A409">
        <f t="shared" si="6"/>
        <v>14</v>
      </c>
      <c r="B409" s="131">
        <v>38657</v>
      </c>
      <c r="C409" s="86" t="s">
        <v>153</v>
      </c>
      <c r="D409" s="86" t="s">
        <v>55</v>
      </c>
      <c r="E409" s="87">
        <v>0</v>
      </c>
      <c r="F409" s="86">
        <v>0</v>
      </c>
      <c r="G409" s="87">
        <v>0</v>
      </c>
      <c r="H409" s="87">
        <v>-5.8925151824999996E-3</v>
      </c>
      <c r="I409" s="87">
        <v>0</v>
      </c>
      <c r="J409" s="86">
        <v>0</v>
      </c>
    </row>
    <row r="410" spans="1:10" hidden="1" x14ac:dyDescent="0.25">
      <c r="A410">
        <f t="shared" si="6"/>
        <v>14</v>
      </c>
      <c r="B410" s="131">
        <v>38657</v>
      </c>
      <c r="C410" s="86" t="s">
        <v>154</v>
      </c>
      <c r="D410" s="86" t="s">
        <v>55</v>
      </c>
      <c r="E410" s="87">
        <v>0</v>
      </c>
      <c r="F410" s="86">
        <v>0</v>
      </c>
      <c r="G410" s="87">
        <v>0</v>
      </c>
      <c r="H410" s="87">
        <v>1.4382243156000001E-2</v>
      </c>
      <c r="I410" s="87">
        <v>0</v>
      </c>
      <c r="J410" s="86">
        <v>0</v>
      </c>
    </row>
    <row r="411" spans="1:10" hidden="1" x14ac:dyDescent="0.25">
      <c r="A411">
        <f t="shared" si="6"/>
        <v>14</v>
      </c>
      <c r="B411" s="131">
        <v>38657</v>
      </c>
      <c r="C411" s="86" t="s">
        <v>155</v>
      </c>
      <c r="D411" s="86" t="s">
        <v>55</v>
      </c>
      <c r="E411" s="87">
        <v>0</v>
      </c>
      <c r="F411" s="86">
        <v>0</v>
      </c>
      <c r="G411" s="87">
        <v>0</v>
      </c>
      <c r="H411" s="87">
        <v>1.26E-2</v>
      </c>
      <c r="I411" s="87">
        <v>0</v>
      </c>
      <c r="J411" s="86">
        <v>0</v>
      </c>
    </row>
    <row r="412" spans="1:10" hidden="1" x14ac:dyDescent="0.25">
      <c r="A412">
        <f t="shared" si="6"/>
        <v>14</v>
      </c>
      <c r="B412" s="131">
        <v>38657</v>
      </c>
      <c r="C412" s="86" t="s">
        <v>156</v>
      </c>
      <c r="D412" s="86" t="s">
        <v>55</v>
      </c>
      <c r="E412" s="87">
        <v>0</v>
      </c>
      <c r="F412" s="86">
        <v>0</v>
      </c>
      <c r="G412" s="87">
        <v>0</v>
      </c>
      <c r="H412" s="87">
        <v>0</v>
      </c>
      <c r="I412" s="87">
        <v>0</v>
      </c>
      <c r="J412" s="86">
        <v>0</v>
      </c>
    </row>
    <row r="413" spans="1:10" hidden="1" x14ac:dyDescent="0.25">
      <c r="A413">
        <f t="shared" si="6"/>
        <v>14</v>
      </c>
      <c r="B413" s="131">
        <v>38657</v>
      </c>
      <c r="C413" s="86" t="s">
        <v>99</v>
      </c>
      <c r="D413" s="86" t="s">
        <v>55</v>
      </c>
      <c r="E413" s="87">
        <v>0.17037585</v>
      </c>
      <c r="F413" s="86">
        <v>0</v>
      </c>
      <c r="G413" s="87">
        <v>0.17037585</v>
      </c>
      <c r="H413" s="87">
        <v>-0.1</v>
      </c>
      <c r="I413" s="87">
        <v>-1.7037585000000001E-2</v>
      </c>
      <c r="J413" s="86">
        <v>0</v>
      </c>
    </row>
    <row r="414" spans="1:10" hidden="1" x14ac:dyDescent="0.25">
      <c r="A414">
        <f t="shared" si="6"/>
        <v>14</v>
      </c>
      <c r="B414" s="131">
        <v>38687</v>
      </c>
      <c r="C414" s="86" t="s">
        <v>153</v>
      </c>
      <c r="D414" s="86" t="s">
        <v>55</v>
      </c>
      <c r="E414" s="87">
        <v>0</v>
      </c>
      <c r="F414" s="86">
        <v>0</v>
      </c>
      <c r="G414" s="87">
        <v>0</v>
      </c>
      <c r="H414" s="87">
        <v>-1.1339962482459999E-2</v>
      </c>
      <c r="I414" s="87">
        <v>0</v>
      </c>
      <c r="J414" s="86">
        <v>0</v>
      </c>
    </row>
    <row r="415" spans="1:10" hidden="1" x14ac:dyDescent="0.25">
      <c r="A415">
        <f t="shared" si="6"/>
        <v>14</v>
      </c>
      <c r="B415" s="131">
        <v>38687</v>
      </c>
      <c r="C415" s="86" t="s">
        <v>154</v>
      </c>
      <c r="D415" s="86" t="s">
        <v>55</v>
      </c>
      <c r="E415" s="87">
        <v>0</v>
      </c>
      <c r="F415" s="86">
        <v>0</v>
      </c>
      <c r="G415" s="87">
        <v>0</v>
      </c>
      <c r="H415" s="87">
        <v>7.6647996899999998E-3</v>
      </c>
      <c r="I415" s="87">
        <v>0</v>
      </c>
      <c r="J415" s="86">
        <v>0</v>
      </c>
    </row>
    <row r="416" spans="1:10" hidden="1" x14ac:dyDescent="0.25">
      <c r="A416">
        <f t="shared" si="6"/>
        <v>14</v>
      </c>
      <c r="B416" s="131">
        <v>38687</v>
      </c>
      <c r="C416" s="86" t="s">
        <v>155</v>
      </c>
      <c r="D416" s="86" t="s">
        <v>55</v>
      </c>
      <c r="E416" s="87">
        <v>0</v>
      </c>
      <c r="F416" s="86">
        <v>0</v>
      </c>
      <c r="G416" s="87">
        <v>0</v>
      </c>
      <c r="H416" s="87">
        <v>1.26E-2</v>
      </c>
      <c r="I416" s="87">
        <v>0</v>
      </c>
      <c r="J416" s="86">
        <v>0</v>
      </c>
    </row>
    <row r="417" spans="1:10" hidden="1" x14ac:dyDescent="0.25">
      <c r="A417">
        <f t="shared" si="6"/>
        <v>14</v>
      </c>
      <c r="B417" s="131">
        <v>38687</v>
      </c>
      <c r="C417" s="86" t="s">
        <v>156</v>
      </c>
      <c r="D417" s="86" t="s">
        <v>55</v>
      </c>
      <c r="E417" s="87">
        <v>0</v>
      </c>
      <c r="F417" s="86">
        <v>0</v>
      </c>
      <c r="G417" s="87">
        <v>0</v>
      </c>
      <c r="H417" s="87">
        <v>0</v>
      </c>
      <c r="I417" s="87">
        <v>0</v>
      </c>
      <c r="J417" s="86">
        <v>0</v>
      </c>
    </row>
    <row r="418" spans="1:10" hidden="1" x14ac:dyDescent="0.25">
      <c r="A418">
        <f t="shared" si="6"/>
        <v>14</v>
      </c>
      <c r="B418" s="131">
        <v>38687</v>
      </c>
      <c r="C418" s="86" t="s">
        <v>99</v>
      </c>
      <c r="D418" s="86" t="s">
        <v>55</v>
      </c>
      <c r="E418" s="87">
        <v>0.17514052999999999</v>
      </c>
      <c r="F418" s="86">
        <v>0</v>
      </c>
      <c r="G418" s="87">
        <v>0.17514052999999999</v>
      </c>
      <c r="H418" s="87">
        <v>-0.1</v>
      </c>
      <c r="I418" s="87">
        <v>-1.7514052999999998E-2</v>
      </c>
      <c r="J418" s="86">
        <v>0</v>
      </c>
    </row>
    <row r="419" spans="1:10" hidden="1" x14ac:dyDescent="0.25">
      <c r="A419">
        <f t="shared" si="6"/>
        <v>14</v>
      </c>
      <c r="B419" s="131">
        <v>38718</v>
      </c>
      <c r="C419" s="86" t="s">
        <v>153</v>
      </c>
      <c r="D419" s="86" t="s">
        <v>55</v>
      </c>
      <c r="E419" s="87">
        <v>0</v>
      </c>
      <c r="F419" s="86">
        <v>0</v>
      </c>
      <c r="G419" s="87">
        <v>0</v>
      </c>
      <c r="H419" s="87">
        <v>0</v>
      </c>
      <c r="I419" s="87">
        <v>0</v>
      </c>
      <c r="J419" s="86">
        <v>0</v>
      </c>
    </row>
    <row r="420" spans="1:10" hidden="1" x14ac:dyDescent="0.25">
      <c r="A420">
        <f t="shared" si="6"/>
        <v>14</v>
      </c>
      <c r="B420" s="131">
        <v>38718</v>
      </c>
      <c r="C420" s="86" t="s">
        <v>154</v>
      </c>
      <c r="D420" s="86" t="s">
        <v>55</v>
      </c>
      <c r="E420" s="87">
        <v>0</v>
      </c>
      <c r="F420" s="86">
        <v>0</v>
      </c>
      <c r="G420" s="87">
        <v>0</v>
      </c>
      <c r="H420" s="87">
        <v>-2.319759130478E-2</v>
      </c>
      <c r="I420" s="87">
        <v>0</v>
      </c>
      <c r="J420" s="86">
        <v>0</v>
      </c>
    </row>
    <row r="421" spans="1:10" hidden="1" x14ac:dyDescent="0.25">
      <c r="A421">
        <f t="shared" si="6"/>
        <v>14</v>
      </c>
      <c r="B421" s="131">
        <v>38718</v>
      </c>
      <c r="C421" s="86" t="s">
        <v>155</v>
      </c>
      <c r="D421" s="86" t="s">
        <v>55</v>
      </c>
      <c r="E421" s="87">
        <v>0</v>
      </c>
      <c r="F421" s="86">
        <v>0</v>
      </c>
      <c r="G421" s="87">
        <v>0</v>
      </c>
      <c r="H421" s="87">
        <v>1.26E-2</v>
      </c>
      <c r="I421" s="87">
        <v>0</v>
      </c>
      <c r="J421" s="86">
        <v>0</v>
      </c>
    </row>
    <row r="422" spans="1:10" hidden="1" x14ac:dyDescent="0.25">
      <c r="A422">
        <f t="shared" si="6"/>
        <v>14</v>
      </c>
      <c r="B422" s="131">
        <v>38718</v>
      </c>
      <c r="C422" s="86" t="s">
        <v>156</v>
      </c>
      <c r="D422" s="86" t="s">
        <v>55</v>
      </c>
      <c r="E422" s="87">
        <v>0</v>
      </c>
      <c r="F422" s="86">
        <v>0</v>
      </c>
      <c r="G422" s="87">
        <v>0</v>
      </c>
      <c r="H422" s="87">
        <v>0</v>
      </c>
      <c r="I422" s="87">
        <v>0</v>
      </c>
      <c r="J422" s="86">
        <v>0</v>
      </c>
    </row>
    <row r="423" spans="1:10" hidden="1" x14ac:dyDescent="0.25">
      <c r="A423">
        <f t="shared" si="6"/>
        <v>14</v>
      </c>
      <c r="B423" s="131">
        <v>38749</v>
      </c>
      <c r="C423" s="86" t="s">
        <v>153</v>
      </c>
      <c r="D423" s="86" t="s">
        <v>55</v>
      </c>
      <c r="E423" s="87">
        <v>0</v>
      </c>
      <c r="F423" s="86">
        <v>0</v>
      </c>
      <c r="G423" s="87">
        <v>0</v>
      </c>
      <c r="H423" s="87">
        <v>0</v>
      </c>
      <c r="I423" s="87">
        <v>0</v>
      </c>
      <c r="J423" s="86">
        <v>0</v>
      </c>
    </row>
    <row r="424" spans="1:10" hidden="1" x14ac:dyDescent="0.25">
      <c r="A424">
        <f t="shared" si="6"/>
        <v>14</v>
      </c>
      <c r="B424" s="131">
        <v>38749</v>
      </c>
      <c r="C424" s="86" t="s">
        <v>154</v>
      </c>
      <c r="D424" s="86" t="s">
        <v>55</v>
      </c>
      <c r="E424" s="87">
        <v>0</v>
      </c>
      <c r="F424" s="86">
        <v>0</v>
      </c>
      <c r="G424" s="87">
        <v>0</v>
      </c>
      <c r="H424" s="87">
        <v>-6.6358447074899999E-3</v>
      </c>
      <c r="I424" s="87">
        <v>0</v>
      </c>
      <c r="J424" s="86">
        <v>0</v>
      </c>
    </row>
    <row r="425" spans="1:10" hidden="1" x14ac:dyDescent="0.25">
      <c r="A425">
        <f t="shared" si="6"/>
        <v>14</v>
      </c>
      <c r="B425" s="131">
        <v>38749</v>
      </c>
      <c r="C425" s="86" t="s">
        <v>155</v>
      </c>
      <c r="D425" s="86" t="s">
        <v>55</v>
      </c>
      <c r="E425" s="87">
        <v>0</v>
      </c>
      <c r="F425" s="86">
        <v>0</v>
      </c>
      <c r="G425" s="87">
        <v>0</v>
      </c>
      <c r="H425" s="87">
        <v>1.26E-2</v>
      </c>
      <c r="I425" s="87">
        <v>0</v>
      </c>
      <c r="J425" s="86">
        <v>0</v>
      </c>
    </row>
    <row r="426" spans="1:10" hidden="1" x14ac:dyDescent="0.25">
      <c r="A426">
        <f t="shared" si="6"/>
        <v>14</v>
      </c>
      <c r="B426" s="131">
        <v>38749</v>
      </c>
      <c r="C426" s="86" t="s">
        <v>156</v>
      </c>
      <c r="D426" s="86" t="s">
        <v>55</v>
      </c>
      <c r="E426" s="87">
        <v>0</v>
      </c>
      <c r="F426" s="86">
        <v>0</v>
      </c>
      <c r="G426" s="87">
        <v>0</v>
      </c>
      <c r="H426" s="87">
        <v>0</v>
      </c>
      <c r="I426" s="87">
        <v>0</v>
      </c>
      <c r="J426" s="86">
        <v>0</v>
      </c>
    </row>
    <row r="427" spans="1:10" hidden="1" x14ac:dyDescent="0.25">
      <c r="A427">
        <f t="shared" si="6"/>
        <v>14</v>
      </c>
      <c r="B427" s="131">
        <v>38777</v>
      </c>
      <c r="C427" s="86" t="s">
        <v>153</v>
      </c>
      <c r="D427" s="86" t="s">
        <v>55</v>
      </c>
      <c r="E427" s="87">
        <v>0</v>
      </c>
      <c r="F427" s="86">
        <v>0</v>
      </c>
      <c r="G427" s="87">
        <v>0</v>
      </c>
      <c r="H427" s="87">
        <v>0</v>
      </c>
      <c r="I427" s="87">
        <v>0</v>
      </c>
      <c r="J427" s="86">
        <v>0</v>
      </c>
    </row>
    <row r="428" spans="1:10" hidden="1" x14ac:dyDescent="0.25">
      <c r="A428">
        <f t="shared" si="6"/>
        <v>14</v>
      </c>
      <c r="B428" s="131">
        <v>38777</v>
      </c>
      <c r="C428" s="86" t="s">
        <v>154</v>
      </c>
      <c r="D428" s="86" t="s">
        <v>55</v>
      </c>
      <c r="E428" s="87">
        <v>0</v>
      </c>
      <c r="F428" s="86">
        <v>0</v>
      </c>
      <c r="G428" s="87">
        <v>0</v>
      </c>
      <c r="H428" s="87">
        <v>2.0832419394999999E-2</v>
      </c>
      <c r="I428" s="87">
        <v>0</v>
      </c>
      <c r="J428" s="86">
        <v>0</v>
      </c>
    </row>
    <row r="429" spans="1:10" hidden="1" x14ac:dyDescent="0.25">
      <c r="A429">
        <f t="shared" si="6"/>
        <v>14</v>
      </c>
      <c r="B429" s="131">
        <v>38777</v>
      </c>
      <c r="C429" s="86" t="s">
        <v>155</v>
      </c>
      <c r="D429" s="86" t="s">
        <v>55</v>
      </c>
      <c r="E429" s="87">
        <v>0</v>
      </c>
      <c r="F429" s="86">
        <v>0</v>
      </c>
      <c r="G429" s="87">
        <v>0</v>
      </c>
      <c r="H429" s="87">
        <v>1.26E-2</v>
      </c>
      <c r="I429" s="87">
        <v>0</v>
      </c>
      <c r="J429" s="86">
        <v>0</v>
      </c>
    </row>
    <row r="430" spans="1:10" hidden="1" x14ac:dyDescent="0.25">
      <c r="A430">
        <f t="shared" si="6"/>
        <v>14</v>
      </c>
      <c r="B430" s="131">
        <v>38777</v>
      </c>
      <c r="C430" s="86" t="s">
        <v>156</v>
      </c>
      <c r="D430" s="86" t="s">
        <v>55</v>
      </c>
      <c r="E430" s="87">
        <v>0</v>
      </c>
      <c r="F430" s="86">
        <v>0</v>
      </c>
      <c r="G430" s="87">
        <v>0</v>
      </c>
      <c r="H430" s="87">
        <v>0</v>
      </c>
      <c r="I430" s="87">
        <v>0</v>
      </c>
      <c r="J430" s="86">
        <v>0</v>
      </c>
    </row>
    <row r="431" spans="1:10" hidden="1" x14ac:dyDescent="0.25">
      <c r="A431">
        <f t="shared" si="6"/>
        <v>14</v>
      </c>
      <c r="B431" s="131">
        <v>38808</v>
      </c>
      <c r="C431" s="86" t="s">
        <v>153</v>
      </c>
      <c r="D431" s="86" t="s">
        <v>55</v>
      </c>
      <c r="E431" s="87">
        <v>0</v>
      </c>
      <c r="F431" s="86">
        <v>0</v>
      </c>
      <c r="G431" s="87">
        <v>0</v>
      </c>
      <c r="H431" s="87">
        <v>0</v>
      </c>
      <c r="I431" s="87">
        <v>0</v>
      </c>
      <c r="J431" s="86">
        <v>0</v>
      </c>
    </row>
    <row r="432" spans="1:10" hidden="1" x14ac:dyDescent="0.25">
      <c r="A432">
        <f t="shared" si="6"/>
        <v>14</v>
      </c>
      <c r="B432" s="131">
        <v>38808</v>
      </c>
      <c r="C432" s="86" t="s">
        <v>154</v>
      </c>
      <c r="D432" s="86" t="s">
        <v>55</v>
      </c>
      <c r="E432" s="87">
        <v>0</v>
      </c>
      <c r="F432" s="86">
        <v>0</v>
      </c>
      <c r="G432" s="87">
        <v>0</v>
      </c>
      <c r="H432" s="87">
        <v>0</v>
      </c>
      <c r="I432" s="87">
        <v>0</v>
      </c>
      <c r="J432" s="86">
        <v>0</v>
      </c>
    </row>
    <row r="433" spans="1:10" hidden="1" x14ac:dyDescent="0.25">
      <c r="A433">
        <f t="shared" si="6"/>
        <v>14</v>
      </c>
      <c r="B433" s="131">
        <v>38808</v>
      </c>
      <c r="C433" s="86" t="s">
        <v>155</v>
      </c>
      <c r="D433" s="86" t="s">
        <v>55</v>
      </c>
      <c r="E433" s="87">
        <v>0</v>
      </c>
      <c r="F433" s="86">
        <v>0</v>
      </c>
      <c r="G433" s="87">
        <v>0</v>
      </c>
      <c r="H433" s="87">
        <v>1.26E-2</v>
      </c>
      <c r="I433" s="87">
        <v>0</v>
      </c>
      <c r="J433" s="86">
        <v>0</v>
      </c>
    </row>
    <row r="434" spans="1:10" hidden="1" x14ac:dyDescent="0.25">
      <c r="A434">
        <f t="shared" si="6"/>
        <v>14</v>
      </c>
      <c r="B434" s="131">
        <v>38808</v>
      </c>
      <c r="C434" s="86" t="s">
        <v>156</v>
      </c>
      <c r="D434" s="86" t="s">
        <v>55</v>
      </c>
      <c r="E434" s="87">
        <v>0</v>
      </c>
      <c r="F434" s="86">
        <v>0</v>
      </c>
      <c r="G434" s="87">
        <v>0</v>
      </c>
      <c r="H434" s="87">
        <v>0</v>
      </c>
      <c r="I434" s="87">
        <v>0</v>
      </c>
      <c r="J434" s="86">
        <v>0</v>
      </c>
    </row>
    <row r="435" spans="1:10" hidden="1" x14ac:dyDescent="0.25">
      <c r="A435">
        <f t="shared" si="6"/>
        <v>14</v>
      </c>
      <c r="B435" s="131">
        <v>38838</v>
      </c>
      <c r="C435" s="86" t="s">
        <v>153</v>
      </c>
      <c r="D435" s="86" t="s">
        <v>55</v>
      </c>
      <c r="E435" s="87">
        <v>0</v>
      </c>
      <c r="F435" s="86">
        <v>0</v>
      </c>
      <c r="G435" s="87">
        <v>0</v>
      </c>
      <c r="H435" s="87">
        <v>0</v>
      </c>
      <c r="I435" s="87">
        <v>0</v>
      </c>
      <c r="J435" s="86">
        <v>0</v>
      </c>
    </row>
    <row r="436" spans="1:10" hidden="1" x14ac:dyDescent="0.25">
      <c r="A436">
        <f t="shared" si="6"/>
        <v>14</v>
      </c>
      <c r="B436" s="131">
        <v>38838</v>
      </c>
      <c r="C436" s="86" t="s">
        <v>154</v>
      </c>
      <c r="D436" s="86" t="s">
        <v>55</v>
      </c>
      <c r="E436" s="87">
        <v>0</v>
      </c>
      <c r="F436" s="86">
        <v>0</v>
      </c>
      <c r="G436" s="87">
        <v>0</v>
      </c>
      <c r="H436" s="87">
        <v>0</v>
      </c>
      <c r="I436" s="87">
        <v>0</v>
      </c>
      <c r="J436" s="86">
        <v>0</v>
      </c>
    </row>
    <row r="437" spans="1:10" hidden="1" x14ac:dyDescent="0.25">
      <c r="A437">
        <f t="shared" si="6"/>
        <v>14</v>
      </c>
      <c r="B437" s="131">
        <v>38838</v>
      </c>
      <c r="C437" s="86" t="s">
        <v>155</v>
      </c>
      <c r="D437" s="86" t="s">
        <v>55</v>
      </c>
      <c r="E437" s="87">
        <v>0</v>
      </c>
      <c r="F437" s="86">
        <v>0</v>
      </c>
      <c r="G437" s="87">
        <v>0</v>
      </c>
      <c r="H437" s="87">
        <v>1.26E-2</v>
      </c>
      <c r="I437" s="87">
        <v>0</v>
      </c>
      <c r="J437" s="86">
        <v>0</v>
      </c>
    </row>
    <row r="438" spans="1:10" hidden="1" x14ac:dyDescent="0.25">
      <c r="A438">
        <f t="shared" si="6"/>
        <v>14</v>
      </c>
      <c r="B438" s="131">
        <v>38838</v>
      </c>
      <c r="C438" s="86" t="s">
        <v>156</v>
      </c>
      <c r="D438" s="86" t="s">
        <v>55</v>
      </c>
      <c r="E438" s="87">
        <v>0</v>
      </c>
      <c r="F438" s="86">
        <v>0</v>
      </c>
      <c r="G438" s="87">
        <v>0</v>
      </c>
      <c r="H438" s="87">
        <v>0</v>
      </c>
      <c r="I438" s="87">
        <v>0</v>
      </c>
      <c r="J438" s="86">
        <v>0</v>
      </c>
    </row>
    <row r="439" spans="1:10" hidden="1" x14ac:dyDescent="0.25">
      <c r="A439">
        <f t="shared" si="6"/>
        <v>14</v>
      </c>
      <c r="B439" s="131">
        <v>38869</v>
      </c>
      <c r="C439" s="86" t="s">
        <v>153</v>
      </c>
      <c r="D439" s="86" t="s">
        <v>55</v>
      </c>
      <c r="E439" s="87">
        <v>0</v>
      </c>
      <c r="F439" s="86">
        <v>0</v>
      </c>
      <c r="G439" s="87">
        <v>0</v>
      </c>
      <c r="H439" s="87">
        <v>0</v>
      </c>
      <c r="I439" s="87">
        <v>0</v>
      </c>
      <c r="J439" s="86">
        <v>0</v>
      </c>
    </row>
    <row r="440" spans="1:10" hidden="1" x14ac:dyDescent="0.25">
      <c r="A440">
        <f t="shared" si="6"/>
        <v>14</v>
      </c>
      <c r="B440" s="131">
        <v>38869</v>
      </c>
      <c r="C440" s="86" t="s">
        <v>154</v>
      </c>
      <c r="D440" s="86" t="s">
        <v>55</v>
      </c>
      <c r="E440" s="87">
        <v>0</v>
      </c>
      <c r="F440" s="86">
        <v>0</v>
      </c>
      <c r="G440" s="87">
        <v>0</v>
      </c>
      <c r="H440" s="87">
        <v>0</v>
      </c>
      <c r="I440" s="87">
        <v>0</v>
      </c>
      <c r="J440" s="86">
        <v>0</v>
      </c>
    </row>
    <row r="441" spans="1:10" hidden="1" x14ac:dyDescent="0.25">
      <c r="A441">
        <f t="shared" si="6"/>
        <v>14</v>
      </c>
      <c r="B441" s="131">
        <v>38869</v>
      </c>
      <c r="C441" s="86" t="s">
        <v>155</v>
      </c>
      <c r="D441" s="86" t="s">
        <v>55</v>
      </c>
      <c r="E441" s="87">
        <v>0</v>
      </c>
      <c r="F441" s="86">
        <v>0</v>
      </c>
      <c r="G441" s="87">
        <v>0</v>
      </c>
      <c r="H441" s="87">
        <v>1.26E-2</v>
      </c>
      <c r="I441" s="87">
        <v>0</v>
      </c>
      <c r="J441" s="86">
        <v>0</v>
      </c>
    </row>
    <row r="442" spans="1:10" hidden="1" x14ac:dyDescent="0.25">
      <c r="A442">
        <f t="shared" ref="A442:A505" si="7">INDEX(BucketTable,MATCH(B442,SumMonths,0),1)</f>
        <v>14</v>
      </c>
      <c r="B442" s="131">
        <v>38869</v>
      </c>
      <c r="C442" s="86" t="s">
        <v>156</v>
      </c>
      <c r="D442" s="86" t="s">
        <v>55</v>
      </c>
      <c r="E442" s="87">
        <v>0</v>
      </c>
      <c r="F442" s="86">
        <v>0</v>
      </c>
      <c r="G442" s="87">
        <v>0</v>
      </c>
      <c r="H442" s="87">
        <v>0</v>
      </c>
      <c r="I442" s="87">
        <v>0</v>
      </c>
      <c r="J442" s="86">
        <v>0</v>
      </c>
    </row>
    <row r="443" spans="1:10" hidden="1" x14ac:dyDescent="0.25">
      <c r="A443">
        <f t="shared" si="7"/>
        <v>14</v>
      </c>
      <c r="B443" s="131">
        <v>38899</v>
      </c>
      <c r="C443" s="86" t="s">
        <v>153</v>
      </c>
      <c r="D443" s="86" t="s">
        <v>55</v>
      </c>
      <c r="E443" s="87">
        <v>0</v>
      </c>
      <c r="F443" s="86">
        <v>0</v>
      </c>
      <c r="G443" s="87">
        <v>0</v>
      </c>
      <c r="H443" s="87">
        <v>0</v>
      </c>
      <c r="I443" s="87">
        <v>0</v>
      </c>
      <c r="J443" s="86">
        <v>0</v>
      </c>
    </row>
    <row r="444" spans="1:10" hidden="1" x14ac:dyDescent="0.25">
      <c r="A444">
        <f t="shared" si="7"/>
        <v>14</v>
      </c>
      <c r="B444" s="131">
        <v>38899</v>
      </c>
      <c r="C444" s="86" t="s">
        <v>154</v>
      </c>
      <c r="D444" s="86" t="s">
        <v>55</v>
      </c>
      <c r="E444" s="87">
        <v>0</v>
      </c>
      <c r="F444" s="86">
        <v>0</v>
      </c>
      <c r="G444" s="87">
        <v>0</v>
      </c>
      <c r="H444" s="87">
        <v>0</v>
      </c>
      <c r="I444" s="87">
        <v>0</v>
      </c>
      <c r="J444" s="86">
        <v>0</v>
      </c>
    </row>
    <row r="445" spans="1:10" hidden="1" x14ac:dyDescent="0.25">
      <c r="A445">
        <f t="shared" si="7"/>
        <v>14</v>
      </c>
      <c r="B445" s="131">
        <v>38899</v>
      </c>
      <c r="C445" s="86" t="s">
        <v>155</v>
      </c>
      <c r="D445" s="86" t="s">
        <v>55</v>
      </c>
      <c r="E445" s="87">
        <v>0</v>
      </c>
      <c r="F445" s="86">
        <v>0</v>
      </c>
      <c r="G445" s="87">
        <v>0</v>
      </c>
      <c r="H445" s="87">
        <v>1.26E-2</v>
      </c>
      <c r="I445" s="87">
        <v>0</v>
      </c>
      <c r="J445" s="86">
        <v>0</v>
      </c>
    </row>
    <row r="446" spans="1:10" hidden="1" x14ac:dyDescent="0.25">
      <c r="A446">
        <f t="shared" si="7"/>
        <v>14</v>
      </c>
      <c r="B446" s="131">
        <v>38899</v>
      </c>
      <c r="C446" s="86" t="s">
        <v>156</v>
      </c>
      <c r="D446" s="86" t="s">
        <v>55</v>
      </c>
      <c r="E446" s="87">
        <v>0</v>
      </c>
      <c r="F446" s="86">
        <v>0</v>
      </c>
      <c r="G446" s="87">
        <v>0</v>
      </c>
      <c r="H446" s="87">
        <v>0</v>
      </c>
      <c r="I446" s="87">
        <v>0</v>
      </c>
      <c r="J446" s="86">
        <v>0</v>
      </c>
    </row>
    <row r="447" spans="1:10" hidden="1" x14ac:dyDescent="0.25">
      <c r="A447">
        <f t="shared" si="7"/>
        <v>14</v>
      </c>
      <c r="B447" s="131">
        <v>38930</v>
      </c>
      <c r="C447" s="86" t="s">
        <v>153</v>
      </c>
      <c r="D447" s="86" t="s">
        <v>55</v>
      </c>
      <c r="E447" s="87">
        <v>0</v>
      </c>
      <c r="F447" s="86">
        <v>0</v>
      </c>
      <c r="G447" s="87">
        <v>0</v>
      </c>
      <c r="H447" s="87">
        <v>0</v>
      </c>
      <c r="I447" s="87">
        <v>0</v>
      </c>
      <c r="J447" s="86">
        <v>0</v>
      </c>
    </row>
    <row r="448" spans="1:10" hidden="1" x14ac:dyDescent="0.25">
      <c r="A448">
        <f t="shared" si="7"/>
        <v>14</v>
      </c>
      <c r="B448" s="131">
        <v>38930</v>
      </c>
      <c r="C448" s="86" t="s">
        <v>154</v>
      </c>
      <c r="D448" s="86" t="s">
        <v>55</v>
      </c>
      <c r="E448" s="87">
        <v>0</v>
      </c>
      <c r="F448" s="86">
        <v>0</v>
      </c>
      <c r="G448" s="87">
        <v>0</v>
      </c>
      <c r="H448" s="87">
        <v>0</v>
      </c>
      <c r="I448" s="87">
        <v>0</v>
      </c>
      <c r="J448" s="86">
        <v>0</v>
      </c>
    </row>
    <row r="449" spans="1:10" hidden="1" x14ac:dyDescent="0.25">
      <c r="A449">
        <f t="shared" si="7"/>
        <v>14</v>
      </c>
      <c r="B449" s="131">
        <v>38930</v>
      </c>
      <c r="C449" s="86" t="s">
        <v>155</v>
      </c>
      <c r="D449" s="86" t="s">
        <v>55</v>
      </c>
      <c r="E449" s="87">
        <v>0</v>
      </c>
      <c r="F449" s="86">
        <v>0</v>
      </c>
      <c r="G449" s="87">
        <v>0</v>
      </c>
      <c r="H449" s="87">
        <v>1.26E-2</v>
      </c>
      <c r="I449" s="87">
        <v>0</v>
      </c>
      <c r="J449" s="86">
        <v>0</v>
      </c>
    </row>
    <row r="450" spans="1:10" hidden="1" x14ac:dyDescent="0.25">
      <c r="A450">
        <f t="shared" si="7"/>
        <v>14</v>
      </c>
      <c r="B450" s="131">
        <v>38930</v>
      </c>
      <c r="C450" s="86" t="s">
        <v>156</v>
      </c>
      <c r="D450" s="86" t="s">
        <v>55</v>
      </c>
      <c r="E450" s="87">
        <v>0</v>
      </c>
      <c r="F450" s="86">
        <v>0</v>
      </c>
      <c r="G450" s="87">
        <v>0</v>
      </c>
      <c r="H450" s="87">
        <v>0</v>
      </c>
      <c r="I450" s="87">
        <v>0</v>
      </c>
      <c r="J450" s="86">
        <v>0</v>
      </c>
    </row>
    <row r="451" spans="1:10" hidden="1" x14ac:dyDescent="0.25">
      <c r="A451">
        <f t="shared" si="7"/>
        <v>14</v>
      </c>
      <c r="B451" s="131">
        <v>38961</v>
      </c>
      <c r="C451" s="86" t="s">
        <v>153</v>
      </c>
      <c r="D451" s="86" t="s">
        <v>55</v>
      </c>
      <c r="E451" s="87">
        <v>0</v>
      </c>
      <c r="F451" s="86">
        <v>0</v>
      </c>
      <c r="G451" s="87">
        <v>0</v>
      </c>
      <c r="H451" s="87">
        <v>0</v>
      </c>
      <c r="I451" s="87">
        <v>0</v>
      </c>
      <c r="J451" s="86">
        <v>0</v>
      </c>
    </row>
    <row r="452" spans="1:10" hidden="1" x14ac:dyDescent="0.25">
      <c r="A452">
        <f t="shared" si="7"/>
        <v>14</v>
      </c>
      <c r="B452" s="131">
        <v>38961</v>
      </c>
      <c r="C452" s="86" t="s">
        <v>154</v>
      </c>
      <c r="D452" s="86" t="s">
        <v>55</v>
      </c>
      <c r="E452" s="87">
        <v>0</v>
      </c>
      <c r="F452" s="86">
        <v>0</v>
      </c>
      <c r="G452" s="87">
        <v>0</v>
      </c>
      <c r="H452" s="87">
        <v>0</v>
      </c>
      <c r="I452" s="87">
        <v>0</v>
      </c>
      <c r="J452" s="86">
        <v>0</v>
      </c>
    </row>
    <row r="453" spans="1:10" hidden="1" x14ac:dyDescent="0.25">
      <c r="A453">
        <f t="shared" si="7"/>
        <v>14</v>
      </c>
      <c r="B453" s="131">
        <v>38961</v>
      </c>
      <c r="C453" s="86" t="s">
        <v>155</v>
      </c>
      <c r="D453" s="86" t="s">
        <v>55</v>
      </c>
      <c r="E453" s="87">
        <v>0</v>
      </c>
      <c r="F453" s="86">
        <v>0</v>
      </c>
      <c r="G453" s="87">
        <v>0</v>
      </c>
      <c r="H453" s="87">
        <v>1.26E-2</v>
      </c>
      <c r="I453" s="87">
        <v>0</v>
      </c>
      <c r="J453" s="86">
        <v>0</v>
      </c>
    </row>
    <row r="454" spans="1:10" hidden="1" x14ac:dyDescent="0.25">
      <c r="A454">
        <f t="shared" si="7"/>
        <v>14</v>
      </c>
      <c r="B454" s="131">
        <v>38961</v>
      </c>
      <c r="C454" s="86" t="s">
        <v>156</v>
      </c>
      <c r="D454" s="86" t="s">
        <v>55</v>
      </c>
      <c r="E454" s="87">
        <v>0</v>
      </c>
      <c r="F454" s="86">
        <v>0</v>
      </c>
      <c r="G454" s="87">
        <v>0</v>
      </c>
      <c r="H454" s="87">
        <v>0</v>
      </c>
      <c r="I454" s="87">
        <v>0</v>
      </c>
      <c r="J454" s="86">
        <v>0</v>
      </c>
    </row>
    <row r="455" spans="1:10" hidden="1" x14ac:dyDescent="0.25">
      <c r="A455">
        <f t="shared" si="7"/>
        <v>14</v>
      </c>
      <c r="B455" s="131">
        <v>38991</v>
      </c>
      <c r="C455" s="86" t="s">
        <v>153</v>
      </c>
      <c r="D455" s="86" t="s">
        <v>55</v>
      </c>
      <c r="E455" s="87">
        <v>0</v>
      </c>
      <c r="F455" s="86">
        <v>0</v>
      </c>
      <c r="G455" s="87">
        <v>0</v>
      </c>
      <c r="H455" s="87">
        <v>0</v>
      </c>
      <c r="I455" s="87">
        <v>0</v>
      </c>
      <c r="J455" s="86">
        <v>0</v>
      </c>
    </row>
    <row r="456" spans="1:10" hidden="1" x14ac:dyDescent="0.25">
      <c r="A456">
        <f t="shared" si="7"/>
        <v>14</v>
      </c>
      <c r="B456" s="131">
        <v>38991</v>
      </c>
      <c r="C456" s="86" t="s">
        <v>154</v>
      </c>
      <c r="D456" s="86" t="s">
        <v>55</v>
      </c>
      <c r="E456" s="87">
        <v>0</v>
      </c>
      <c r="F456" s="86">
        <v>0</v>
      </c>
      <c r="G456" s="87">
        <v>0</v>
      </c>
      <c r="H456" s="87">
        <v>0</v>
      </c>
      <c r="I456" s="87">
        <v>0</v>
      </c>
      <c r="J456" s="86">
        <v>0</v>
      </c>
    </row>
    <row r="457" spans="1:10" hidden="1" x14ac:dyDescent="0.25">
      <c r="A457">
        <f t="shared" si="7"/>
        <v>14</v>
      </c>
      <c r="B457" s="131">
        <v>38991</v>
      </c>
      <c r="C457" s="86" t="s">
        <v>155</v>
      </c>
      <c r="D457" s="86" t="s">
        <v>55</v>
      </c>
      <c r="E457" s="87">
        <v>0</v>
      </c>
      <c r="F457" s="86">
        <v>0</v>
      </c>
      <c r="G457" s="87">
        <v>0</v>
      </c>
      <c r="H457" s="87">
        <v>1.26E-2</v>
      </c>
      <c r="I457" s="87">
        <v>0</v>
      </c>
      <c r="J457" s="86">
        <v>0</v>
      </c>
    </row>
    <row r="458" spans="1:10" hidden="1" x14ac:dyDescent="0.25">
      <c r="A458">
        <f t="shared" si="7"/>
        <v>14</v>
      </c>
      <c r="B458" s="131">
        <v>38991</v>
      </c>
      <c r="C458" s="86" t="s">
        <v>156</v>
      </c>
      <c r="D458" s="86" t="s">
        <v>55</v>
      </c>
      <c r="E458" s="87">
        <v>0</v>
      </c>
      <c r="F458" s="86">
        <v>0</v>
      </c>
      <c r="G458" s="87">
        <v>0</v>
      </c>
      <c r="H458" s="87">
        <v>0</v>
      </c>
      <c r="I458" s="87">
        <v>0</v>
      </c>
      <c r="J458" s="86">
        <v>0</v>
      </c>
    </row>
    <row r="459" spans="1:10" hidden="1" x14ac:dyDescent="0.25">
      <c r="A459">
        <f t="shared" si="7"/>
        <v>14</v>
      </c>
      <c r="B459" s="131">
        <v>39022</v>
      </c>
      <c r="C459" s="86" t="s">
        <v>153</v>
      </c>
      <c r="D459" s="86" t="s">
        <v>55</v>
      </c>
      <c r="E459" s="87">
        <v>0</v>
      </c>
      <c r="F459" s="86">
        <v>0</v>
      </c>
      <c r="G459" s="87">
        <v>0</v>
      </c>
      <c r="H459" s="87">
        <v>-5.6993961334300004E-3</v>
      </c>
      <c r="I459" s="87">
        <v>0</v>
      </c>
      <c r="J459" s="86">
        <v>0</v>
      </c>
    </row>
    <row r="460" spans="1:10" hidden="1" x14ac:dyDescent="0.25">
      <c r="A460">
        <f t="shared" si="7"/>
        <v>14</v>
      </c>
      <c r="B460" s="131">
        <v>39022</v>
      </c>
      <c r="C460" s="86" t="s">
        <v>154</v>
      </c>
      <c r="D460" s="86" t="s">
        <v>55</v>
      </c>
      <c r="E460" s="87">
        <v>0</v>
      </c>
      <c r="F460" s="86">
        <v>0</v>
      </c>
      <c r="G460" s="87">
        <v>0</v>
      </c>
      <c r="H460" s="87">
        <v>1.3834238052E-2</v>
      </c>
      <c r="I460" s="87">
        <v>0</v>
      </c>
      <c r="J460" s="86">
        <v>0</v>
      </c>
    </row>
    <row r="461" spans="1:10" hidden="1" x14ac:dyDescent="0.25">
      <c r="A461">
        <f t="shared" si="7"/>
        <v>14</v>
      </c>
      <c r="B461" s="131">
        <v>39022</v>
      </c>
      <c r="C461" s="86" t="s">
        <v>155</v>
      </c>
      <c r="D461" s="86" t="s">
        <v>55</v>
      </c>
      <c r="E461" s="87">
        <v>0</v>
      </c>
      <c r="F461" s="86">
        <v>0</v>
      </c>
      <c r="G461" s="87">
        <v>0</v>
      </c>
      <c r="H461" s="87">
        <v>1.26E-2</v>
      </c>
      <c r="I461" s="87">
        <v>0</v>
      </c>
      <c r="J461" s="86">
        <v>0</v>
      </c>
    </row>
    <row r="462" spans="1:10" hidden="1" x14ac:dyDescent="0.25">
      <c r="A462">
        <f t="shared" si="7"/>
        <v>14</v>
      </c>
      <c r="B462" s="131">
        <v>39022</v>
      </c>
      <c r="C462" s="86" t="s">
        <v>156</v>
      </c>
      <c r="D462" s="86" t="s">
        <v>55</v>
      </c>
      <c r="E462" s="87">
        <v>0</v>
      </c>
      <c r="F462" s="86">
        <v>0</v>
      </c>
      <c r="G462" s="87">
        <v>0</v>
      </c>
      <c r="H462" s="87">
        <v>0</v>
      </c>
      <c r="I462" s="87">
        <v>0</v>
      </c>
      <c r="J462" s="86">
        <v>0</v>
      </c>
    </row>
    <row r="463" spans="1:10" hidden="1" x14ac:dyDescent="0.25">
      <c r="A463">
        <f t="shared" si="7"/>
        <v>14</v>
      </c>
      <c r="B463" s="131">
        <v>39052</v>
      </c>
      <c r="C463" s="86" t="s">
        <v>153</v>
      </c>
      <c r="D463" s="86" t="s">
        <v>55</v>
      </c>
      <c r="E463" s="87">
        <v>0</v>
      </c>
      <c r="F463" s="86">
        <v>0</v>
      </c>
      <c r="G463" s="87">
        <v>0</v>
      </c>
      <c r="H463" s="87">
        <v>-1.083821058274E-2</v>
      </c>
      <c r="I463" s="87">
        <v>0</v>
      </c>
      <c r="J463" s="86">
        <v>0</v>
      </c>
    </row>
    <row r="464" spans="1:10" hidden="1" x14ac:dyDescent="0.25">
      <c r="A464">
        <f t="shared" si="7"/>
        <v>14</v>
      </c>
      <c r="B464" s="131">
        <v>39052</v>
      </c>
      <c r="C464" s="86" t="s">
        <v>154</v>
      </c>
      <c r="D464" s="86" t="s">
        <v>55</v>
      </c>
      <c r="E464" s="87">
        <v>0</v>
      </c>
      <c r="F464" s="86">
        <v>0</v>
      </c>
      <c r="G464" s="87">
        <v>0</v>
      </c>
      <c r="H464" s="87">
        <v>7.345557212E-3</v>
      </c>
      <c r="I464" s="87">
        <v>0</v>
      </c>
      <c r="J464" s="86">
        <v>0</v>
      </c>
    </row>
    <row r="465" spans="1:10" hidden="1" x14ac:dyDescent="0.25">
      <c r="A465">
        <f t="shared" si="7"/>
        <v>14</v>
      </c>
      <c r="B465" s="131">
        <v>39052</v>
      </c>
      <c r="C465" s="86" t="s">
        <v>155</v>
      </c>
      <c r="D465" s="86" t="s">
        <v>55</v>
      </c>
      <c r="E465" s="87">
        <v>0</v>
      </c>
      <c r="F465" s="86">
        <v>0</v>
      </c>
      <c r="G465" s="87">
        <v>0</v>
      </c>
      <c r="H465" s="87">
        <v>1.26E-2</v>
      </c>
      <c r="I465" s="87">
        <v>0</v>
      </c>
      <c r="J465" s="86">
        <v>0</v>
      </c>
    </row>
    <row r="466" spans="1:10" hidden="1" x14ac:dyDescent="0.25">
      <c r="A466">
        <f t="shared" si="7"/>
        <v>14</v>
      </c>
      <c r="B466" s="131">
        <v>39052</v>
      </c>
      <c r="C466" s="86" t="s">
        <v>156</v>
      </c>
      <c r="D466" s="86" t="s">
        <v>55</v>
      </c>
      <c r="E466" s="87">
        <v>0</v>
      </c>
      <c r="F466" s="86">
        <v>0</v>
      </c>
      <c r="G466" s="87">
        <v>0</v>
      </c>
      <c r="H466" s="87">
        <v>0</v>
      </c>
      <c r="I466" s="87">
        <v>0</v>
      </c>
      <c r="J466" s="86">
        <v>0</v>
      </c>
    </row>
    <row r="467" spans="1:10" hidden="1" x14ac:dyDescent="0.25">
      <c r="A467">
        <f t="shared" si="7"/>
        <v>14</v>
      </c>
      <c r="B467" s="131">
        <v>39083</v>
      </c>
      <c r="C467" s="86" t="s">
        <v>153</v>
      </c>
      <c r="D467" s="86" t="s">
        <v>55</v>
      </c>
      <c r="E467" s="87">
        <v>0</v>
      </c>
      <c r="F467" s="86">
        <v>0</v>
      </c>
      <c r="G467" s="87">
        <v>0</v>
      </c>
      <c r="H467" s="87">
        <v>0</v>
      </c>
      <c r="I467" s="87">
        <v>0</v>
      </c>
      <c r="J467" s="86">
        <v>0</v>
      </c>
    </row>
    <row r="468" spans="1:10" hidden="1" x14ac:dyDescent="0.25">
      <c r="A468">
        <f t="shared" si="7"/>
        <v>14</v>
      </c>
      <c r="B468" s="131">
        <v>39083</v>
      </c>
      <c r="C468" s="86" t="s">
        <v>154</v>
      </c>
      <c r="D468" s="86" t="s">
        <v>55</v>
      </c>
      <c r="E468" s="87">
        <v>0</v>
      </c>
      <c r="F468" s="86">
        <v>0</v>
      </c>
      <c r="G468" s="87">
        <v>0</v>
      </c>
      <c r="H468" s="87">
        <v>-2.202701568604E-2</v>
      </c>
      <c r="I468" s="87">
        <v>0</v>
      </c>
      <c r="J468" s="86">
        <v>0</v>
      </c>
    </row>
    <row r="469" spans="1:10" hidden="1" x14ac:dyDescent="0.25">
      <c r="A469">
        <f t="shared" si="7"/>
        <v>14</v>
      </c>
      <c r="B469" s="131">
        <v>39083</v>
      </c>
      <c r="C469" s="86" t="s">
        <v>155</v>
      </c>
      <c r="D469" s="86" t="s">
        <v>55</v>
      </c>
      <c r="E469" s="87">
        <v>0</v>
      </c>
      <c r="F469" s="86">
        <v>0</v>
      </c>
      <c r="G469" s="87">
        <v>0</v>
      </c>
      <c r="H469" s="87">
        <v>1.26E-2</v>
      </c>
      <c r="I469" s="87">
        <v>0</v>
      </c>
      <c r="J469" s="86">
        <v>0</v>
      </c>
    </row>
    <row r="470" spans="1:10" hidden="1" x14ac:dyDescent="0.25">
      <c r="A470">
        <f t="shared" si="7"/>
        <v>14</v>
      </c>
      <c r="B470" s="131">
        <v>39083</v>
      </c>
      <c r="C470" s="86" t="s">
        <v>156</v>
      </c>
      <c r="D470" s="86" t="s">
        <v>55</v>
      </c>
      <c r="E470" s="87">
        <v>0</v>
      </c>
      <c r="F470" s="86">
        <v>0</v>
      </c>
      <c r="G470" s="87">
        <v>0</v>
      </c>
      <c r="H470" s="87">
        <v>0</v>
      </c>
      <c r="I470" s="87">
        <v>0</v>
      </c>
      <c r="J470" s="86">
        <v>0</v>
      </c>
    </row>
    <row r="471" spans="1:10" hidden="1" x14ac:dyDescent="0.25">
      <c r="A471">
        <f t="shared" si="7"/>
        <v>14</v>
      </c>
      <c r="B471" s="131">
        <v>39083</v>
      </c>
      <c r="C471" s="86" t="s">
        <v>99</v>
      </c>
      <c r="D471" s="86" t="s">
        <v>55</v>
      </c>
      <c r="E471" s="87">
        <v>4.575415E-2</v>
      </c>
      <c r="F471" s="86">
        <v>0</v>
      </c>
      <c r="G471" s="87">
        <v>4.575415E-2</v>
      </c>
      <c r="H471" s="87">
        <v>-0.1</v>
      </c>
      <c r="I471" s="87">
        <v>-4.5754150000000002E-3</v>
      </c>
      <c r="J471" s="86">
        <v>0</v>
      </c>
    </row>
    <row r="472" spans="1:10" hidden="1" x14ac:dyDescent="0.25">
      <c r="A472">
        <f t="shared" si="7"/>
        <v>14</v>
      </c>
      <c r="B472" s="131">
        <v>39114</v>
      </c>
      <c r="C472" s="86" t="s">
        <v>153</v>
      </c>
      <c r="D472" s="86" t="s">
        <v>55</v>
      </c>
      <c r="E472" s="87">
        <v>4.2263222899999997</v>
      </c>
      <c r="F472" s="86">
        <v>0</v>
      </c>
      <c r="G472" s="87">
        <v>4.2263222899999997</v>
      </c>
      <c r="H472" s="87">
        <v>0</v>
      </c>
      <c r="I472" s="87">
        <v>0</v>
      </c>
      <c r="J472" s="86">
        <v>0</v>
      </c>
    </row>
    <row r="473" spans="1:10" hidden="1" x14ac:dyDescent="0.25">
      <c r="A473">
        <f t="shared" si="7"/>
        <v>14</v>
      </c>
      <c r="B473" s="131">
        <v>39114</v>
      </c>
      <c r="C473" s="86" t="s">
        <v>154</v>
      </c>
      <c r="D473" s="86" t="s">
        <v>55</v>
      </c>
      <c r="E473" s="87">
        <v>-1.4848562199999999</v>
      </c>
      <c r="F473" s="86">
        <v>0</v>
      </c>
      <c r="G473" s="87">
        <v>-1.4848562199999999</v>
      </c>
      <c r="H473" s="87">
        <v>-6.52968883515E-3</v>
      </c>
      <c r="I473" s="87">
        <v>9.6956490815370312E-3</v>
      </c>
      <c r="J473" s="86">
        <v>0</v>
      </c>
    </row>
    <row r="474" spans="1:10" hidden="1" x14ac:dyDescent="0.25">
      <c r="A474">
        <f t="shared" si="7"/>
        <v>14</v>
      </c>
      <c r="B474" s="131">
        <v>39114</v>
      </c>
      <c r="C474" s="86" t="s">
        <v>155</v>
      </c>
      <c r="D474" s="86" t="s">
        <v>55</v>
      </c>
      <c r="E474" s="87">
        <v>-1.8434518200000001</v>
      </c>
      <c r="F474" s="86">
        <v>0</v>
      </c>
      <c r="G474" s="87">
        <v>-1.8434518200000001</v>
      </c>
      <c r="H474" s="87">
        <v>1.26E-2</v>
      </c>
      <c r="I474" s="87">
        <v>-2.3227492932E-2</v>
      </c>
      <c r="J474" s="86">
        <v>0</v>
      </c>
    </row>
    <row r="475" spans="1:10" hidden="1" x14ac:dyDescent="0.25">
      <c r="A475">
        <f t="shared" si="7"/>
        <v>14</v>
      </c>
      <c r="B475" s="131">
        <v>39114</v>
      </c>
      <c r="C475" s="86" t="s">
        <v>156</v>
      </c>
      <c r="D475" s="86" t="s">
        <v>55</v>
      </c>
      <c r="E475" s="87">
        <v>-0.89801425000000001</v>
      </c>
      <c r="F475" s="86">
        <v>0</v>
      </c>
      <c r="G475" s="87">
        <v>-0.89801425000000001</v>
      </c>
      <c r="H475" s="87">
        <v>0</v>
      </c>
      <c r="I475" s="87">
        <v>0</v>
      </c>
      <c r="J475" s="86">
        <v>0</v>
      </c>
    </row>
    <row r="476" spans="1:10" hidden="1" x14ac:dyDescent="0.25">
      <c r="A476">
        <f t="shared" si="7"/>
        <v>14</v>
      </c>
      <c r="B476" s="131">
        <v>39114</v>
      </c>
      <c r="C476" s="86" t="s">
        <v>99</v>
      </c>
      <c r="D476" s="86" t="s">
        <v>55</v>
      </c>
      <c r="E476" s="87">
        <v>4.110598E-2</v>
      </c>
      <c r="F476" s="86">
        <v>0</v>
      </c>
      <c r="G476" s="87">
        <v>4.110598E-2</v>
      </c>
      <c r="H476" s="87">
        <v>-0.1</v>
      </c>
      <c r="I476" s="87">
        <v>-4.110598E-3</v>
      </c>
      <c r="J476" s="86">
        <v>0</v>
      </c>
    </row>
    <row r="477" spans="1:10" hidden="1" x14ac:dyDescent="0.25">
      <c r="A477">
        <f t="shared" si="7"/>
        <v>14</v>
      </c>
      <c r="B477" s="131">
        <v>39142</v>
      </c>
      <c r="C477" s="86" t="s">
        <v>153</v>
      </c>
      <c r="D477" s="86" t="s">
        <v>55</v>
      </c>
      <c r="E477" s="87">
        <v>4.6564808500000003</v>
      </c>
      <c r="F477" s="86">
        <v>0</v>
      </c>
      <c r="G477" s="87">
        <v>4.6564808500000003</v>
      </c>
      <c r="H477" s="87">
        <v>0</v>
      </c>
      <c r="I477" s="87">
        <v>0</v>
      </c>
      <c r="J477" s="86">
        <v>0</v>
      </c>
    </row>
    <row r="478" spans="1:10" hidden="1" x14ac:dyDescent="0.25">
      <c r="A478">
        <f t="shared" si="7"/>
        <v>14</v>
      </c>
      <c r="B478" s="131">
        <v>39142</v>
      </c>
      <c r="C478" s="86" t="s">
        <v>154</v>
      </c>
      <c r="D478" s="86" t="s">
        <v>55</v>
      </c>
      <c r="E478" s="87">
        <v>-1.6359861099999999</v>
      </c>
      <c r="F478" s="86">
        <v>0</v>
      </c>
      <c r="G478" s="87">
        <v>-1.6359861099999999</v>
      </c>
      <c r="H478" s="87">
        <v>2.0143270492000001E-2</v>
      </c>
      <c r="I478" s="87">
        <v>-3.295411073488487E-2</v>
      </c>
      <c r="J478" s="86">
        <v>0</v>
      </c>
    </row>
    <row r="479" spans="1:10" hidden="1" x14ac:dyDescent="0.25">
      <c r="A479">
        <f t="shared" si="7"/>
        <v>14</v>
      </c>
      <c r="B479" s="131">
        <v>39142</v>
      </c>
      <c r="C479" s="86" t="s">
        <v>155</v>
      </c>
      <c r="D479" s="86" t="s">
        <v>55</v>
      </c>
      <c r="E479" s="87">
        <v>-2.0310798600000002</v>
      </c>
      <c r="F479" s="86">
        <v>0</v>
      </c>
      <c r="G479" s="87">
        <v>-2.0310798600000002</v>
      </c>
      <c r="H479" s="87">
        <v>1.26E-2</v>
      </c>
      <c r="I479" s="87">
        <v>-2.5591606236000004E-2</v>
      </c>
      <c r="J479" s="86">
        <v>0</v>
      </c>
    </row>
    <row r="480" spans="1:10" hidden="1" x14ac:dyDescent="0.25">
      <c r="A480">
        <f t="shared" si="7"/>
        <v>14</v>
      </c>
      <c r="B480" s="131">
        <v>39142</v>
      </c>
      <c r="C480" s="86" t="s">
        <v>156</v>
      </c>
      <c r="D480" s="86" t="s">
        <v>55</v>
      </c>
      <c r="E480" s="87">
        <v>-0.98941488</v>
      </c>
      <c r="F480" s="86">
        <v>0</v>
      </c>
      <c r="G480" s="87">
        <v>-0.98941488</v>
      </c>
      <c r="H480" s="87">
        <v>0</v>
      </c>
      <c r="I480" s="87">
        <v>0</v>
      </c>
      <c r="J480" s="86">
        <v>0</v>
      </c>
    </row>
    <row r="481" spans="1:10" hidden="1" x14ac:dyDescent="0.25">
      <c r="A481">
        <f t="shared" si="7"/>
        <v>14</v>
      </c>
      <c r="B481" s="131">
        <v>39142</v>
      </c>
      <c r="C481" s="86" t="s">
        <v>99</v>
      </c>
      <c r="D481" s="86" t="s">
        <v>55</v>
      </c>
      <c r="E481" s="87">
        <v>4.5289780000000002E-2</v>
      </c>
      <c r="F481" s="86">
        <v>0</v>
      </c>
      <c r="G481" s="87">
        <v>4.5289780000000002E-2</v>
      </c>
      <c r="H481" s="87">
        <v>-0.1</v>
      </c>
      <c r="I481" s="87">
        <v>-4.5289780000000003E-3</v>
      </c>
      <c r="J481" s="86">
        <v>0</v>
      </c>
    </row>
    <row r="482" spans="1:10" hidden="1" x14ac:dyDescent="0.25">
      <c r="A482">
        <f t="shared" si="7"/>
        <v>14</v>
      </c>
      <c r="B482" s="131">
        <v>39173</v>
      </c>
      <c r="C482" s="86" t="s">
        <v>153</v>
      </c>
      <c r="D482" s="86" t="s">
        <v>55</v>
      </c>
      <c r="E482" s="87">
        <v>4.48208099</v>
      </c>
      <c r="F482" s="86">
        <v>0</v>
      </c>
      <c r="G482" s="87">
        <v>4.48208099</v>
      </c>
      <c r="H482" s="87">
        <v>0</v>
      </c>
      <c r="I482" s="87">
        <v>0</v>
      </c>
      <c r="J482" s="86">
        <v>0</v>
      </c>
    </row>
    <row r="483" spans="1:10" hidden="1" x14ac:dyDescent="0.25">
      <c r="A483">
        <f t="shared" si="7"/>
        <v>14</v>
      </c>
      <c r="B483" s="131">
        <v>39173</v>
      </c>
      <c r="C483" s="86" t="s">
        <v>154</v>
      </c>
      <c r="D483" s="86" t="s">
        <v>55</v>
      </c>
      <c r="E483" s="87">
        <v>-1.5747132800000001</v>
      </c>
      <c r="F483" s="86">
        <v>0</v>
      </c>
      <c r="G483" s="87">
        <v>-1.5747132800000001</v>
      </c>
      <c r="H483" s="87">
        <v>0</v>
      </c>
      <c r="I483" s="87">
        <v>0</v>
      </c>
      <c r="J483" s="86">
        <v>0</v>
      </c>
    </row>
    <row r="484" spans="1:10" hidden="1" x14ac:dyDescent="0.25">
      <c r="A484">
        <f t="shared" si="7"/>
        <v>14</v>
      </c>
      <c r="B484" s="131">
        <v>39173</v>
      </c>
      <c r="C484" s="86" t="s">
        <v>155</v>
      </c>
      <c r="D484" s="86" t="s">
        <v>55</v>
      </c>
      <c r="E484" s="87">
        <v>-1.9550095300000001</v>
      </c>
      <c r="F484" s="86">
        <v>0</v>
      </c>
      <c r="G484" s="87">
        <v>-1.9550095300000001</v>
      </c>
      <c r="H484" s="87">
        <v>1.26E-2</v>
      </c>
      <c r="I484" s="87">
        <v>-2.4633120078E-2</v>
      </c>
      <c r="J484" s="86">
        <v>0</v>
      </c>
    </row>
    <row r="485" spans="1:10" hidden="1" x14ac:dyDescent="0.25">
      <c r="A485">
        <f t="shared" si="7"/>
        <v>14</v>
      </c>
      <c r="B485" s="131">
        <v>39173</v>
      </c>
      <c r="C485" s="86" t="s">
        <v>156</v>
      </c>
      <c r="D485" s="86" t="s">
        <v>55</v>
      </c>
      <c r="E485" s="87">
        <v>-0.95235818000000005</v>
      </c>
      <c r="F485" s="86">
        <v>0</v>
      </c>
      <c r="G485" s="87">
        <v>-0.95235818000000005</v>
      </c>
      <c r="H485" s="87">
        <v>0</v>
      </c>
      <c r="I485" s="87">
        <v>0</v>
      </c>
      <c r="J485" s="86">
        <v>0</v>
      </c>
    </row>
    <row r="486" spans="1:10" hidden="1" x14ac:dyDescent="0.25">
      <c r="A486">
        <f t="shared" si="7"/>
        <v>14</v>
      </c>
      <c r="B486" s="131">
        <v>39173</v>
      </c>
      <c r="C486" s="86" t="s">
        <v>99</v>
      </c>
      <c r="D486" s="86" t="s">
        <v>55</v>
      </c>
      <c r="E486" s="87">
        <v>4.359354E-2</v>
      </c>
      <c r="F486" s="86">
        <v>0</v>
      </c>
      <c r="G486" s="87">
        <v>4.359354E-2</v>
      </c>
      <c r="H486" s="87">
        <v>-0.1</v>
      </c>
      <c r="I486" s="87">
        <v>-4.3593540000000002E-3</v>
      </c>
      <c r="J486" s="86">
        <v>0</v>
      </c>
    </row>
    <row r="487" spans="1:10" hidden="1" x14ac:dyDescent="0.25">
      <c r="A487">
        <f t="shared" si="7"/>
        <v>14</v>
      </c>
      <c r="B487" s="131">
        <v>39203</v>
      </c>
      <c r="C487" s="86" t="s">
        <v>153</v>
      </c>
      <c r="D487" s="86" t="s">
        <v>55</v>
      </c>
      <c r="E487" s="87">
        <v>4.6074427399999998</v>
      </c>
      <c r="F487" s="86">
        <v>0</v>
      </c>
      <c r="G487" s="87">
        <v>4.6074427399999998</v>
      </c>
      <c r="H487" s="87">
        <v>0</v>
      </c>
      <c r="I487" s="87">
        <v>0</v>
      </c>
      <c r="J487" s="86">
        <v>0</v>
      </c>
    </row>
    <row r="488" spans="1:10" hidden="1" x14ac:dyDescent="0.25">
      <c r="A488">
        <f t="shared" si="7"/>
        <v>14</v>
      </c>
      <c r="B488" s="131">
        <v>39203</v>
      </c>
      <c r="C488" s="86" t="s">
        <v>154</v>
      </c>
      <c r="D488" s="86" t="s">
        <v>55</v>
      </c>
      <c r="E488" s="87">
        <v>-1.61875729</v>
      </c>
      <c r="F488" s="86">
        <v>0</v>
      </c>
      <c r="G488" s="87">
        <v>-1.61875729</v>
      </c>
      <c r="H488" s="87">
        <v>0</v>
      </c>
      <c r="I488" s="87">
        <v>0</v>
      </c>
      <c r="J488" s="86">
        <v>0</v>
      </c>
    </row>
    <row r="489" spans="1:10" hidden="1" x14ac:dyDescent="0.25">
      <c r="A489">
        <f t="shared" si="7"/>
        <v>14</v>
      </c>
      <c r="B489" s="131">
        <v>39203</v>
      </c>
      <c r="C489" s="86" t="s">
        <v>155</v>
      </c>
      <c r="D489" s="86" t="s">
        <v>55</v>
      </c>
      <c r="E489" s="87">
        <v>-2.0096902499999998</v>
      </c>
      <c r="F489" s="86">
        <v>0</v>
      </c>
      <c r="G489" s="87">
        <v>-2.0096902499999998</v>
      </c>
      <c r="H489" s="87">
        <v>1.26E-2</v>
      </c>
      <c r="I489" s="87">
        <v>-2.5322097149999997E-2</v>
      </c>
      <c r="J489" s="86">
        <v>0</v>
      </c>
    </row>
    <row r="490" spans="1:10" hidden="1" x14ac:dyDescent="0.25">
      <c r="A490">
        <f t="shared" si="7"/>
        <v>14</v>
      </c>
      <c r="B490" s="131">
        <v>39203</v>
      </c>
      <c r="C490" s="86" t="s">
        <v>156</v>
      </c>
      <c r="D490" s="86" t="s">
        <v>55</v>
      </c>
      <c r="E490" s="87">
        <v>-0.97899519999999995</v>
      </c>
      <c r="F490" s="86">
        <v>0</v>
      </c>
      <c r="G490" s="87">
        <v>-0.97899519999999995</v>
      </c>
      <c r="H490" s="87">
        <v>0</v>
      </c>
      <c r="I490" s="87">
        <v>0</v>
      </c>
      <c r="J490" s="86">
        <v>0</v>
      </c>
    </row>
    <row r="491" spans="1:10" hidden="1" x14ac:dyDescent="0.25">
      <c r="A491">
        <f t="shared" si="7"/>
        <v>14</v>
      </c>
      <c r="B491" s="131">
        <v>39203</v>
      </c>
      <c r="C491" s="86" t="s">
        <v>99</v>
      </c>
      <c r="D491" s="86" t="s">
        <v>55</v>
      </c>
      <c r="E491" s="87">
        <v>4.4812829999999998E-2</v>
      </c>
      <c r="F491" s="86">
        <v>0</v>
      </c>
      <c r="G491" s="87">
        <v>4.4812829999999998E-2</v>
      </c>
      <c r="H491" s="87">
        <v>-0.1</v>
      </c>
      <c r="I491" s="87">
        <v>-4.481283E-3</v>
      </c>
      <c r="J491" s="86">
        <v>0</v>
      </c>
    </row>
    <row r="492" spans="1:10" hidden="1" x14ac:dyDescent="0.25">
      <c r="A492">
        <f t="shared" si="7"/>
        <v>14</v>
      </c>
      <c r="B492" s="131">
        <v>39234</v>
      </c>
      <c r="C492" s="86" t="s">
        <v>153</v>
      </c>
      <c r="D492" s="86" t="s">
        <v>55</v>
      </c>
      <c r="E492" s="87">
        <v>4.4347773799999999</v>
      </c>
      <c r="F492" s="86">
        <v>0</v>
      </c>
      <c r="G492" s="87">
        <v>4.4347773799999999</v>
      </c>
      <c r="H492" s="87">
        <v>0</v>
      </c>
      <c r="I492" s="87">
        <v>0</v>
      </c>
      <c r="J492" s="86">
        <v>0</v>
      </c>
    </row>
    <row r="493" spans="1:10" hidden="1" x14ac:dyDescent="0.25">
      <c r="A493">
        <f t="shared" si="7"/>
        <v>14</v>
      </c>
      <c r="B493" s="131">
        <v>39234</v>
      </c>
      <c r="C493" s="86" t="s">
        <v>154</v>
      </c>
      <c r="D493" s="86" t="s">
        <v>55</v>
      </c>
      <c r="E493" s="87">
        <v>-1.5580938499999999</v>
      </c>
      <c r="F493" s="86">
        <v>0</v>
      </c>
      <c r="G493" s="87">
        <v>-1.5580938499999999</v>
      </c>
      <c r="H493" s="87">
        <v>0</v>
      </c>
      <c r="I493" s="87">
        <v>0</v>
      </c>
      <c r="J493" s="86">
        <v>0</v>
      </c>
    </row>
    <row r="494" spans="1:10" hidden="1" x14ac:dyDescent="0.25">
      <c r="A494">
        <f t="shared" si="7"/>
        <v>14</v>
      </c>
      <c r="B494" s="131">
        <v>39234</v>
      </c>
      <c r="C494" s="86" t="s">
        <v>155</v>
      </c>
      <c r="D494" s="86" t="s">
        <v>55</v>
      </c>
      <c r="E494" s="87">
        <v>-1.9343764800000001</v>
      </c>
      <c r="F494" s="86">
        <v>0</v>
      </c>
      <c r="G494" s="87">
        <v>-1.9343764800000001</v>
      </c>
      <c r="H494" s="87">
        <v>1.26E-2</v>
      </c>
      <c r="I494" s="87">
        <v>-2.4373143648000001E-2</v>
      </c>
      <c r="J494" s="86">
        <v>0</v>
      </c>
    </row>
    <row r="495" spans="1:10" hidden="1" x14ac:dyDescent="0.25">
      <c r="A495">
        <f t="shared" si="7"/>
        <v>14</v>
      </c>
      <c r="B495" s="131">
        <v>39234</v>
      </c>
      <c r="C495" s="86" t="s">
        <v>156</v>
      </c>
      <c r="D495" s="86" t="s">
        <v>55</v>
      </c>
      <c r="E495" s="87">
        <v>-0.94230705000000003</v>
      </c>
      <c r="F495" s="86">
        <v>0</v>
      </c>
      <c r="G495" s="87">
        <v>-0.94230705000000003</v>
      </c>
      <c r="H495" s="87">
        <v>0</v>
      </c>
      <c r="I495" s="87">
        <v>0</v>
      </c>
      <c r="J495" s="86">
        <v>0</v>
      </c>
    </row>
    <row r="496" spans="1:10" hidden="1" x14ac:dyDescent="0.25">
      <c r="A496">
        <f t="shared" si="7"/>
        <v>14</v>
      </c>
      <c r="B496" s="131">
        <v>39234</v>
      </c>
      <c r="C496" s="86" t="s">
        <v>99</v>
      </c>
      <c r="D496" s="86" t="s">
        <v>55</v>
      </c>
      <c r="E496" s="87">
        <v>4.3133449999999997E-2</v>
      </c>
      <c r="F496" s="86">
        <v>0</v>
      </c>
      <c r="G496" s="87">
        <v>4.3133449999999997E-2</v>
      </c>
      <c r="H496" s="87">
        <v>-0.1</v>
      </c>
      <c r="I496" s="87">
        <v>-4.3133449999999997E-3</v>
      </c>
      <c r="J496" s="86">
        <v>0</v>
      </c>
    </row>
    <row r="497" spans="1:10" hidden="1" x14ac:dyDescent="0.25">
      <c r="A497">
        <f t="shared" si="7"/>
        <v>14</v>
      </c>
      <c r="B497" s="131">
        <v>39264</v>
      </c>
      <c r="C497" s="86" t="s">
        <v>153</v>
      </c>
      <c r="D497" s="86" t="s">
        <v>55</v>
      </c>
      <c r="E497" s="87">
        <v>4.5585691700000002</v>
      </c>
      <c r="F497" s="86">
        <v>0</v>
      </c>
      <c r="G497" s="87">
        <v>4.5585691700000002</v>
      </c>
      <c r="H497" s="87">
        <v>0</v>
      </c>
      <c r="I497" s="87">
        <v>0</v>
      </c>
      <c r="J497" s="86">
        <v>0</v>
      </c>
    </row>
    <row r="498" spans="1:10" hidden="1" x14ac:dyDescent="0.25">
      <c r="A498">
        <f t="shared" si="7"/>
        <v>14</v>
      </c>
      <c r="B498" s="131">
        <v>39264</v>
      </c>
      <c r="C498" s="86" t="s">
        <v>154</v>
      </c>
      <c r="D498" s="86" t="s">
        <v>55</v>
      </c>
      <c r="E498" s="87">
        <v>-1.60158628</v>
      </c>
      <c r="F498" s="86">
        <v>0</v>
      </c>
      <c r="G498" s="87">
        <v>-1.60158628</v>
      </c>
      <c r="H498" s="87">
        <v>0</v>
      </c>
      <c r="I498" s="87">
        <v>0</v>
      </c>
      <c r="J498" s="86">
        <v>0</v>
      </c>
    </row>
    <row r="499" spans="1:10" hidden="1" x14ac:dyDescent="0.25">
      <c r="A499">
        <f t="shared" si="7"/>
        <v>14</v>
      </c>
      <c r="B499" s="131">
        <v>39264</v>
      </c>
      <c r="C499" s="86" t="s">
        <v>155</v>
      </c>
      <c r="D499" s="86" t="s">
        <v>55</v>
      </c>
      <c r="E499" s="87">
        <v>-1.98837241</v>
      </c>
      <c r="F499" s="86">
        <v>0</v>
      </c>
      <c r="G499" s="87">
        <v>-1.98837241</v>
      </c>
      <c r="H499" s="87">
        <v>1.26E-2</v>
      </c>
      <c r="I499" s="87">
        <v>-2.5053492366000001E-2</v>
      </c>
      <c r="J499" s="86">
        <v>0</v>
      </c>
    </row>
    <row r="500" spans="1:10" hidden="1" x14ac:dyDescent="0.25">
      <c r="A500">
        <f t="shared" si="7"/>
        <v>14</v>
      </c>
      <c r="B500" s="131">
        <v>39264</v>
      </c>
      <c r="C500" s="86" t="s">
        <v>156</v>
      </c>
      <c r="D500" s="86" t="s">
        <v>55</v>
      </c>
      <c r="E500" s="87">
        <v>-0.96861048000000005</v>
      </c>
      <c r="F500" s="86">
        <v>0</v>
      </c>
      <c r="G500" s="87">
        <v>-0.96861048000000005</v>
      </c>
      <c r="H500" s="87">
        <v>0</v>
      </c>
      <c r="I500" s="87">
        <v>0</v>
      </c>
      <c r="J500" s="86">
        <v>0</v>
      </c>
    </row>
    <row r="501" spans="1:10" hidden="1" x14ac:dyDescent="0.25">
      <c r="A501">
        <f t="shared" si="7"/>
        <v>14</v>
      </c>
      <c r="B501" s="131">
        <v>39264</v>
      </c>
      <c r="C501" s="86" t="s">
        <v>99</v>
      </c>
      <c r="D501" s="86" t="s">
        <v>55</v>
      </c>
      <c r="E501" s="87">
        <v>4.4337479999999999E-2</v>
      </c>
      <c r="F501" s="86">
        <v>0</v>
      </c>
      <c r="G501" s="87">
        <v>4.4337479999999999E-2</v>
      </c>
      <c r="H501" s="87">
        <v>-0.1</v>
      </c>
      <c r="I501" s="87">
        <v>-4.4337480000000004E-3</v>
      </c>
      <c r="J501" s="86">
        <v>0</v>
      </c>
    </row>
    <row r="502" spans="1:10" hidden="1" x14ac:dyDescent="0.25">
      <c r="A502">
        <f t="shared" si="7"/>
        <v>14</v>
      </c>
      <c r="B502" s="131">
        <v>39295</v>
      </c>
      <c r="C502" s="86" t="s">
        <v>153</v>
      </c>
      <c r="D502" s="86" t="s">
        <v>55</v>
      </c>
      <c r="E502" s="87">
        <v>4.5337394700000004</v>
      </c>
      <c r="F502" s="86">
        <v>0</v>
      </c>
      <c r="G502" s="87">
        <v>4.5337394700000004</v>
      </c>
      <c r="H502" s="87">
        <v>0</v>
      </c>
      <c r="I502" s="87">
        <v>0</v>
      </c>
      <c r="J502" s="86">
        <v>0</v>
      </c>
    </row>
    <row r="503" spans="1:10" hidden="1" x14ac:dyDescent="0.25">
      <c r="A503">
        <f t="shared" si="7"/>
        <v>14</v>
      </c>
      <c r="B503" s="131">
        <v>39295</v>
      </c>
      <c r="C503" s="86" t="s">
        <v>154</v>
      </c>
      <c r="D503" s="86" t="s">
        <v>55</v>
      </c>
      <c r="E503" s="87">
        <v>-1.59286273</v>
      </c>
      <c r="F503" s="86">
        <v>0</v>
      </c>
      <c r="G503" s="87">
        <v>-1.59286273</v>
      </c>
      <c r="H503" s="87">
        <v>0</v>
      </c>
      <c r="I503" s="87">
        <v>0</v>
      </c>
      <c r="J503" s="86">
        <v>0</v>
      </c>
    </row>
    <row r="504" spans="1:10" hidden="1" x14ac:dyDescent="0.25">
      <c r="A504">
        <f t="shared" si="7"/>
        <v>14</v>
      </c>
      <c r="B504" s="131">
        <v>39295</v>
      </c>
      <c r="C504" s="86" t="s">
        <v>155</v>
      </c>
      <c r="D504" s="86" t="s">
        <v>55</v>
      </c>
      <c r="E504" s="87">
        <v>-1.9775421</v>
      </c>
      <c r="F504" s="86">
        <v>0</v>
      </c>
      <c r="G504" s="87">
        <v>-1.9775421</v>
      </c>
      <c r="H504" s="87">
        <v>1.26E-2</v>
      </c>
      <c r="I504" s="87">
        <v>-2.491703046E-2</v>
      </c>
      <c r="J504" s="86">
        <v>0</v>
      </c>
    </row>
    <row r="505" spans="1:10" hidden="1" x14ac:dyDescent="0.25">
      <c r="A505">
        <f t="shared" si="7"/>
        <v>14</v>
      </c>
      <c r="B505" s="131">
        <v>39295</v>
      </c>
      <c r="C505" s="86" t="s">
        <v>156</v>
      </c>
      <c r="D505" s="86" t="s">
        <v>55</v>
      </c>
      <c r="E505" s="87">
        <v>-0.96333464000000002</v>
      </c>
      <c r="F505" s="86">
        <v>0</v>
      </c>
      <c r="G505" s="87">
        <v>-0.96333464000000002</v>
      </c>
      <c r="H505" s="87">
        <v>0</v>
      </c>
      <c r="I505" s="87">
        <v>0</v>
      </c>
      <c r="J505" s="86">
        <v>0</v>
      </c>
    </row>
    <row r="506" spans="1:10" hidden="1" x14ac:dyDescent="0.25">
      <c r="A506">
        <f t="shared" ref="A506:A569" si="8">INDEX(BucketTable,MATCH(B506,SumMonths,0),1)</f>
        <v>14</v>
      </c>
      <c r="B506" s="131">
        <v>39295</v>
      </c>
      <c r="C506" s="86" t="s">
        <v>99</v>
      </c>
      <c r="D506" s="86" t="s">
        <v>55</v>
      </c>
      <c r="E506" s="87">
        <v>4.409598E-2</v>
      </c>
      <c r="F506" s="86">
        <v>0</v>
      </c>
      <c r="G506" s="87">
        <v>4.409598E-2</v>
      </c>
      <c r="H506" s="87">
        <v>-0.1</v>
      </c>
      <c r="I506" s="87">
        <v>-4.4095979999999998E-3</v>
      </c>
      <c r="J506" s="86">
        <v>0</v>
      </c>
    </row>
    <row r="507" spans="1:10" hidden="1" x14ac:dyDescent="0.25">
      <c r="A507">
        <f t="shared" si="8"/>
        <v>14</v>
      </c>
      <c r="B507" s="131">
        <v>39326</v>
      </c>
      <c r="C507" s="86" t="s">
        <v>153</v>
      </c>
      <c r="D507" s="86" t="s">
        <v>55</v>
      </c>
      <c r="E507" s="87">
        <v>4.3634678899999999</v>
      </c>
      <c r="F507" s="86">
        <v>0</v>
      </c>
      <c r="G507" s="87">
        <v>4.3634678899999999</v>
      </c>
      <c r="H507" s="87">
        <v>0</v>
      </c>
      <c r="I507" s="87">
        <v>0</v>
      </c>
      <c r="J507" s="86">
        <v>0</v>
      </c>
    </row>
    <row r="508" spans="1:10" hidden="1" x14ac:dyDescent="0.25">
      <c r="A508">
        <f t="shared" si="8"/>
        <v>14</v>
      </c>
      <c r="B508" s="131">
        <v>39326</v>
      </c>
      <c r="C508" s="86" t="s">
        <v>154</v>
      </c>
      <c r="D508" s="86" t="s">
        <v>55</v>
      </c>
      <c r="E508" s="87">
        <v>-1.5330403100000001</v>
      </c>
      <c r="F508" s="86">
        <v>0</v>
      </c>
      <c r="G508" s="87">
        <v>-1.5330403100000001</v>
      </c>
      <c r="H508" s="87">
        <v>0</v>
      </c>
      <c r="I508" s="87">
        <v>0</v>
      </c>
      <c r="J508" s="86">
        <v>0</v>
      </c>
    </row>
    <row r="509" spans="1:10" hidden="1" x14ac:dyDescent="0.25">
      <c r="A509">
        <f t="shared" si="8"/>
        <v>14</v>
      </c>
      <c r="B509" s="131">
        <v>39326</v>
      </c>
      <c r="C509" s="86" t="s">
        <v>155</v>
      </c>
      <c r="D509" s="86" t="s">
        <v>55</v>
      </c>
      <c r="E509" s="87">
        <v>-1.9032724599999999</v>
      </c>
      <c r="F509" s="86">
        <v>0</v>
      </c>
      <c r="G509" s="87">
        <v>-1.9032724599999999</v>
      </c>
      <c r="H509" s="87">
        <v>1.26E-2</v>
      </c>
      <c r="I509" s="87">
        <v>-2.3981232995999999E-2</v>
      </c>
      <c r="J509" s="86">
        <v>0</v>
      </c>
    </row>
    <row r="510" spans="1:10" hidden="1" x14ac:dyDescent="0.25">
      <c r="A510">
        <f t="shared" si="8"/>
        <v>14</v>
      </c>
      <c r="B510" s="131">
        <v>39326</v>
      </c>
      <c r="C510" s="86" t="s">
        <v>156</v>
      </c>
      <c r="D510" s="86" t="s">
        <v>55</v>
      </c>
      <c r="E510" s="87">
        <v>-0.92715512</v>
      </c>
      <c r="F510" s="86">
        <v>0</v>
      </c>
      <c r="G510" s="87">
        <v>-0.92715512</v>
      </c>
      <c r="H510" s="87">
        <v>0</v>
      </c>
      <c r="I510" s="87">
        <v>0</v>
      </c>
      <c r="J510" s="86">
        <v>0</v>
      </c>
    </row>
    <row r="511" spans="1:10" hidden="1" x14ac:dyDescent="0.25">
      <c r="A511">
        <f t="shared" si="8"/>
        <v>14</v>
      </c>
      <c r="B511" s="131">
        <v>39326</v>
      </c>
      <c r="C511" s="86" t="s">
        <v>99</v>
      </c>
      <c r="D511" s="86" t="s">
        <v>55</v>
      </c>
      <c r="E511" s="87">
        <v>4.2439879999999999E-2</v>
      </c>
      <c r="F511" s="86">
        <v>0</v>
      </c>
      <c r="G511" s="87">
        <v>4.2439879999999999E-2</v>
      </c>
      <c r="H511" s="87">
        <v>-0.1</v>
      </c>
      <c r="I511" s="87">
        <v>-4.2439879999999998E-3</v>
      </c>
      <c r="J511" s="86">
        <v>0</v>
      </c>
    </row>
    <row r="512" spans="1:10" hidden="1" x14ac:dyDescent="0.25">
      <c r="A512">
        <f t="shared" si="8"/>
        <v>14</v>
      </c>
      <c r="B512" s="131">
        <v>39356</v>
      </c>
      <c r="C512" s="86" t="s">
        <v>153</v>
      </c>
      <c r="D512" s="86" t="s">
        <v>55</v>
      </c>
      <c r="E512" s="87">
        <v>4.4849028799999999</v>
      </c>
      <c r="F512" s="86">
        <v>0</v>
      </c>
      <c r="G512" s="87">
        <v>4.4849028799999999</v>
      </c>
      <c r="H512" s="87">
        <v>0</v>
      </c>
      <c r="I512" s="87">
        <v>0</v>
      </c>
      <c r="J512" s="86">
        <v>0</v>
      </c>
    </row>
    <row r="513" spans="1:10" hidden="1" x14ac:dyDescent="0.25">
      <c r="A513">
        <f t="shared" si="8"/>
        <v>14</v>
      </c>
      <c r="B513" s="131">
        <v>39356</v>
      </c>
      <c r="C513" s="86" t="s">
        <v>154</v>
      </c>
      <c r="D513" s="86" t="s">
        <v>55</v>
      </c>
      <c r="E513" s="87">
        <v>-1.5757047099999999</v>
      </c>
      <c r="F513" s="86">
        <v>0</v>
      </c>
      <c r="G513" s="87">
        <v>-1.5757047099999999</v>
      </c>
      <c r="H513" s="87">
        <v>0</v>
      </c>
      <c r="I513" s="87">
        <v>0</v>
      </c>
      <c r="J513" s="86">
        <v>0</v>
      </c>
    </row>
    <row r="514" spans="1:10" hidden="1" x14ac:dyDescent="0.25">
      <c r="A514">
        <f t="shared" si="8"/>
        <v>14</v>
      </c>
      <c r="B514" s="131">
        <v>39356</v>
      </c>
      <c r="C514" s="86" t="s">
        <v>155</v>
      </c>
      <c r="D514" s="86" t="s">
        <v>55</v>
      </c>
      <c r="E514" s="87">
        <v>-1.9562403900000001</v>
      </c>
      <c r="F514" s="86">
        <v>0</v>
      </c>
      <c r="G514" s="87">
        <v>-1.9562403900000001</v>
      </c>
      <c r="H514" s="87">
        <v>1.26E-2</v>
      </c>
      <c r="I514" s="87">
        <v>-2.4648628914E-2</v>
      </c>
      <c r="J514" s="86">
        <v>0</v>
      </c>
    </row>
    <row r="515" spans="1:10" hidden="1" x14ac:dyDescent="0.25">
      <c r="A515">
        <f t="shared" si="8"/>
        <v>14</v>
      </c>
      <c r="B515" s="131">
        <v>39356</v>
      </c>
      <c r="C515" s="86" t="s">
        <v>156</v>
      </c>
      <c r="D515" s="86" t="s">
        <v>55</v>
      </c>
      <c r="E515" s="87">
        <v>-0.95295777999999998</v>
      </c>
      <c r="F515" s="86">
        <v>0</v>
      </c>
      <c r="G515" s="87">
        <v>-0.95295777999999998</v>
      </c>
      <c r="H515" s="87">
        <v>0</v>
      </c>
      <c r="I515" s="87">
        <v>0</v>
      </c>
      <c r="J515" s="86">
        <v>0</v>
      </c>
    </row>
    <row r="516" spans="1:10" hidden="1" x14ac:dyDescent="0.25">
      <c r="A516">
        <f t="shared" si="8"/>
        <v>14</v>
      </c>
      <c r="B516" s="131">
        <v>39356</v>
      </c>
      <c r="C516" s="86" t="s">
        <v>99</v>
      </c>
      <c r="D516" s="86" t="s">
        <v>55</v>
      </c>
      <c r="E516" s="87">
        <v>4.3620979999999997E-2</v>
      </c>
      <c r="F516" s="86">
        <v>0</v>
      </c>
      <c r="G516" s="87">
        <v>4.3620979999999997E-2</v>
      </c>
      <c r="H516" s="87">
        <v>-0.1</v>
      </c>
      <c r="I516" s="87">
        <v>-4.362098E-3</v>
      </c>
      <c r="J516" s="86">
        <v>0</v>
      </c>
    </row>
    <row r="517" spans="1:10" hidden="1" x14ac:dyDescent="0.25">
      <c r="A517">
        <f t="shared" si="8"/>
        <v>14</v>
      </c>
      <c r="B517" s="131">
        <v>39387</v>
      </c>
      <c r="C517" s="86" t="s">
        <v>153</v>
      </c>
      <c r="D517" s="86" t="s">
        <v>55</v>
      </c>
      <c r="E517" s="87">
        <v>4.3162239600000003</v>
      </c>
      <c r="F517" s="86">
        <v>0</v>
      </c>
      <c r="G517" s="87">
        <v>4.3162239600000003</v>
      </c>
      <c r="H517" s="87">
        <v>-5.4635405540499997E-3</v>
      </c>
      <c r="I517" s="87">
        <v>-2.3581864645822286E-2</v>
      </c>
      <c r="J517" s="86">
        <v>0</v>
      </c>
    </row>
    <row r="518" spans="1:10" hidden="1" x14ac:dyDescent="0.25">
      <c r="A518">
        <f t="shared" si="8"/>
        <v>14</v>
      </c>
      <c r="B518" s="131">
        <v>39387</v>
      </c>
      <c r="C518" s="86" t="s">
        <v>154</v>
      </c>
      <c r="D518" s="86" t="s">
        <v>55</v>
      </c>
      <c r="E518" s="87">
        <v>-1.5164418500000001</v>
      </c>
      <c r="F518" s="86">
        <v>0</v>
      </c>
      <c r="G518" s="87">
        <v>-1.5164418500000001</v>
      </c>
      <c r="H518" s="87">
        <v>1.3189554213999999E-2</v>
      </c>
      <c r="I518" s="87">
        <v>-2.0001191992953457E-2</v>
      </c>
      <c r="J518" s="86">
        <v>0</v>
      </c>
    </row>
    <row r="519" spans="1:10" hidden="1" x14ac:dyDescent="0.25">
      <c r="A519">
        <f t="shared" si="8"/>
        <v>14</v>
      </c>
      <c r="B519" s="131">
        <v>39387</v>
      </c>
      <c r="C519" s="86" t="s">
        <v>155</v>
      </c>
      <c r="D519" s="86" t="s">
        <v>55</v>
      </c>
      <c r="E519" s="87">
        <v>-1.88266544</v>
      </c>
      <c r="F519" s="86">
        <v>0</v>
      </c>
      <c r="G519" s="87">
        <v>-1.88266544</v>
      </c>
      <c r="H519" s="87">
        <v>1.26E-2</v>
      </c>
      <c r="I519" s="87">
        <v>-2.3721584544000002E-2</v>
      </c>
      <c r="J519" s="86">
        <v>0</v>
      </c>
    </row>
    <row r="520" spans="1:10" hidden="1" x14ac:dyDescent="0.25">
      <c r="A520">
        <f t="shared" si="8"/>
        <v>14</v>
      </c>
      <c r="B520" s="131">
        <v>39387</v>
      </c>
      <c r="C520" s="86" t="s">
        <v>156</v>
      </c>
      <c r="D520" s="86" t="s">
        <v>55</v>
      </c>
      <c r="E520" s="87">
        <v>-0.91711666999999997</v>
      </c>
      <c r="F520" s="86">
        <v>0</v>
      </c>
      <c r="G520" s="87">
        <v>-0.91711666999999997</v>
      </c>
      <c r="H520" s="87">
        <v>0</v>
      </c>
      <c r="I520" s="87">
        <v>0</v>
      </c>
      <c r="J520" s="86">
        <v>0</v>
      </c>
    </row>
    <row r="521" spans="1:10" hidden="1" x14ac:dyDescent="0.25">
      <c r="A521">
        <f t="shared" si="8"/>
        <v>14</v>
      </c>
      <c r="B521" s="131">
        <v>39387</v>
      </c>
      <c r="C521" s="86" t="s">
        <v>99</v>
      </c>
      <c r="D521" s="86" t="s">
        <v>55</v>
      </c>
      <c r="E521" s="87">
        <v>4.1980379999999998E-2</v>
      </c>
      <c r="F521" s="86">
        <v>0</v>
      </c>
      <c r="G521" s="87">
        <v>4.1980379999999998E-2</v>
      </c>
      <c r="H521" s="87">
        <v>-0.1</v>
      </c>
      <c r="I521" s="87">
        <v>-4.1980380000000003E-3</v>
      </c>
      <c r="J521" s="86">
        <v>0</v>
      </c>
    </row>
    <row r="522" spans="1:10" hidden="1" x14ac:dyDescent="0.25">
      <c r="A522">
        <f t="shared" si="8"/>
        <v>14</v>
      </c>
      <c r="B522" s="131">
        <v>39417</v>
      </c>
      <c r="C522" s="86" t="s">
        <v>153</v>
      </c>
      <c r="D522" s="86" t="s">
        <v>55</v>
      </c>
      <c r="E522" s="87">
        <v>4.43610405</v>
      </c>
      <c r="F522" s="86">
        <v>0</v>
      </c>
      <c r="G522" s="87">
        <v>4.43610405</v>
      </c>
      <c r="H522" s="87">
        <v>-1.028084754944E-2</v>
      </c>
      <c r="I522" s="87">
        <v>-4.5606909451503357E-2</v>
      </c>
      <c r="J522" s="86">
        <v>0</v>
      </c>
    </row>
    <row r="523" spans="1:10" hidden="1" x14ac:dyDescent="0.25">
      <c r="A523">
        <f t="shared" si="8"/>
        <v>14</v>
      </c>
      <c r="B523" s="131">
        <v>39417</v>
      </c>
      <c r="C523" s="86" t="s">
        <v>154</v>
      </c>
      <c r="D523" s="86" t="s">
        <v>55</v>
      </c>
      <c r="E523" s="87">
        <v>-1.55855996</v>
      </c>
      <c r="F523" s="86">
        <v>0</v>
      </c>
      <c r="G523" s="87">
        <v>-1.55855996</v>
      </c>
      <c r="H523" s="87">
        <v>6.9863796229999997E-3</v>
      </c>
      <c r="I523" s="87">
        <v>-1.0888691545767694E-2</v>
      </c>
      <c r="J523" s="86">
        <v>0</v>
      </c>
    </row>
    <row r="524" spans="1:10" hidden="1" x14ac:dyDescent="0.25">
      <c r="A524">
        <f t="shared" si="8"/>
        <v>14</v>
      </c>
      <c r="B524" s="131">
        <v>39417</v>
      </c>
      <c r="C524" s="86" t="s">
        <v>155</v>
      </c>
      <c r="D524" s="86" t="s">
        <v>55</v>
      </c>
      <c r="E524" s="87">
        <v>-1.93495515</v>
      </c>
      <c r="F524" s="86">
        <v>0</v>
      </c>
      <c r="G524" s="87">
        <v>-1.93495515</v>
      </c>
      <c r="H524" s="87">
        <v>1.26E-2</v>
      </c>
      <c r="I524" s="87">
        <v>-2.438043489E-2</v>
      </c>
      <c r="J524" s="86">
        <v>0</v>
      </c>
    </row>
    <row r="525" spans="1:10" hidden="1" x14ac:dyDescent="0.25">
      <c r="A525">
        <f t="shared" si="8"/>
        <v>14</v>
      </c>
      <c r="B525" s="131">
        <v>39417</v>
      </c>
      <c r="C525" s="86" t="s">
        <v>156</v>
      </c>
      <c r="D525" s="86" t="s">
        <v>55</v>
      </c>
      <c r="E525" s="87">
        <v>-0.94258894000000004</v>
      </c>
      <c r="F525" s="86">
        <v>0</v>
      </c>
      <c r="G525" s="87">
        <v>-0.94258894000000004</v>
      </c>
      <c r="H525" s="87">
        <v>0</v>
      </c>
      <c r="I525" s="87">
        <v>0</v>
      </c>
      <c r="J525" s="86">
        <v>0</v>
      </c>
    </row>
    <row r="526" spans="1:10" hidden="1" x14ac:dyDescent="0.25">
      <c r="A526">
        <f t="shared" si="8"/>
        <v>14</v>
      </c>
      <c r="B526" s="131">
        <v>39417</v>
      </c>
      <c r="C526" s="86" t="s">
        <v>99</v>
      </c>
      <c r="D526" s="86" t="s">
        <v>55</v>
      </c>
      <c r="E526" s="87">
        <v>4.3146360000000002E-2</v>
      </c>
      <c r="F526" s="86">
        <v>0</v>
      </c>
      <c r="G526" s="87">
        <v>4.3146360000000002E-2</v>
      </c>
      <c r="H526" s="87">
        <v>-0.1</v>
      </c>
      <c r="I526" s="87">
        <v>-4.3146360000000002E-3</v>
      </c>
      <c r="J526" s="86">
        <v>0</v>
      </c>
    </row>
    <row r="527" spans="1:10" hidden="1" x14ac:dyDescent="0.25">
      <c r="A527">
        <f t="shared" si="8"/>
        <v>14</v>
      </c>
      <c r="B527" s="131">
        <v>39448</v>
      </c>
      <c r="C527" s="86" t="s">
        <v>153</v>
      </c>
      <c r="D527" s="86" t="s">
        <v>55</v>
      </c>
      <c r="E527" s="87">
        <v>4.4113224300000002</v>
      </c>
      <c r="F527" s="86">
        <v>0</v>
      </c>
      <c r="G527" s="87">
        <v>4.4113224300000002</v>
      </c>
      <c r="H527" s="87">
        <v>0</v>
      </c>
      <c r="I527" s="87">
        <v>0</v>
      </c>
      <c r="J527" s="86">
        <v>0</v>
      </c>
    </row>
    <row r="528" spans="1:10" hidden="1" x14ac:dyDescent="0.25">
      <c r="A528">
        <f t="shared" si="8"/>
        <v>14</v>
      </c>
      <c r="B528" s="131">
        <v>39448</v>
      </c>
      <c r="C528" s="86" t="s">
        <v>154</v>
      </c>
      <c r="D528" s="86" t="s">
        <v>55</v>
      </c>
      <c r="E528" s="87">
        <v>-1.5498533000000001</v>
      </c>
      <c r="F528" s="86">
        <v>0</v>
      </c>
      <c r="G528" s="87">
        <v>-1.5498533000000001</v>
      </c>
      <c r="H528" s="87">
        <v>-2.0884871482849999E-2</v>
      </c>
      <c r="I528" s="87">
        <v>3.2368486987770964E-2</v>
      </c>
      <c r="J528" s="86">
        <v>0</v>
      </c>
    </row>
    <row r="529" spans="1:10" hidden="1" x14ac:dyDescent="0.25">
      <c r="A529">
        <f t="shared" si="8"/>
        <v>14</v>
      </c>
      <c r="B529" s="131">
        <v>39448</v>
      </c>
      <c r="C529" s="86" t="s">
        <v>155</v>
      </c>
      <c r="D529" s="86" t="s">
        <v>55</v>
      </c>
      <c r="E529" s="87">
        <v>-1.9241458199999999</v>
      </c>
      <c r="F529" s="86">
        <v>0</v>
      </c>
      <c r="G529" s="87">
        <v>-1.9241458199999999</v>
      </c>
      <c r="H529" s="87">
        <v>1.26E-2</v>
      </c>
      <c r="I529" s="87">
        <v>-2.4244237331999999E-2</v>
      </c>
      <c r="J529" s="86">
        <v>0</v>
      </c>
    </row>
    <row r="530" spans="1:10" hidden="1" x14ac:dyDescent="0.25">
      <c r="A530">
        <f t="shared" si="8"/>
        <v>14</v>
      </c>
      <c r="B530" s="131">
        <v>39448</v>
      </c>
      <c r="C530" s="86" t="s">
        <v>156</v>
      </c>
      <c r="D530" s="86" t="s">
        <v>55</v>
      </c>
      <c r="E530" s="87">
        <v>-0.93732331000000002</v>
      </c>
      <c r="F530" s="86">
        <v>0</v>
      </c>
      <c r="G530" s="87">
        <v>-0.93732331000000002</v>
      </c>
      <c r="H530" s="87">
        <v>0</v>
      </c>
      <c r="I530" s="87">
        <v>0</v>
      </c>
      <c r="J530" s="86">
        <v>0</v>
      </c>
    </row>
    <row r="531" spans="1:10" hidden="1" x14ac:dyDescent="0.25">
      <c r="A531">
        <f t="shared" si="8"/>
        <v>14</v>
      </c>
      <c r="B531" s="131">
        <v>39479</v>
      </c>
      <c r="C531" s="86" t="s">
        <v>153</v>
      </c>
      <c r="D531" s="86" t="s">
        <v>55</v>
      </c>
      <c r="E531" s="87">
        <v>4.1035510899999998</v>
      </c>
      <c r="F531" s="86">
        <v>0</v>
      </c>
      <c r="G531" s="87">
        <v>4.1035510899999998</v>
      </c>
      <c r="H531" s="87">
        <v>0</v>
      </c>
      <c r="I531" s="87">
        <v>0</v>
      </c>
      <c r="J531" s="86">
        <v>0</v>
      </c>
    </row>
    <row r="532" spans="1:10" hidden="1" x14ac:dyDescent="0.25">
      <c r="A532">
        <f t="shared" si="8"/>
        <v>14</v>
      </c>
      <c r="B532" s="131">
        <v>39479</v>
      </c>
      <c r="C532" s="86" t="s">
        <v>154</v>
      </c>
      <c r="D532" s="86" t="s">
        <v>55</v>
      </c>
      <c r="E532" s="87">
        <v>-1.44172236</v>
      </c>
      <c r="F532" s="86">
        <v>0</v>
      </c>
      <c r="G532" s="87">
        <v>-1.44172236</v>
      </c>
      <c r="H532" s="87">
        <v>-6.5023899078400001E-3</v>
      </c>
      <c r="I532" s="87">
        <v>9.3746409235712681E-3</v>
      </c>
      <c r="J532" s="86">
        <v>0</v>
      </c>
    </row>
    <row r="533" spans="1:10" hidden="1" x14ac:dyDescent="0.25">
      <c r="A533">
        <f t="shared" si="8"/>
        <v>14</v>
      </c>
      <c r="B533" s="131">
        <v>39479</v>
      </c>
      <c r="C533" s="86" t="s">
        <v>155</v>
      </c>
      <c r="D533" s="86" t="s">
        <v>55</v>
      </c>
      <c r="E533" s="87">
        <v>-1.78990106</v>
      </c>
      <c r="F533" s="86">
        <v>0</v>
      </c>
      <c r="G533" s="87">
        <v>-1.78990106</v>
      </c>
      <c r="H533" s="87">
        <v>1.26E-2</v>
      </c>
      <c r="I533" s="87">
        <v>-2.2552753356000002E-2</v>
      </c>
      <c r="J533" s="86">
        <v>0</v>
      </c>
    </row>
    <row r="534" spans="1:10" hidden="1" x14ac:dyDescent="0.25">
      <c r="A534">
        <f t="shared" si="8"/>
        <v>14</v>
      </c>
      <c r="B534" s="131">
        <v>39479</v>
      </c>
      <c r="C534" s="86" t="s">
        <v>156</v>
      </c>
      <c r="D534" s="86" t="s">
        <v>55</v>
      </c>
      <c r="E534" s="87">
        <v>-0.87192767000000004</v>
      </c>
      <c r="F534" s="86">
        <v>0</v>
      </c>
      <c r="G534" s="87">
        <v>-0.87192767000000004</v>
      </c>
      <c r="H534" s="87">
        <v>0</v>
      </c>
      <c r="I534" s="87">
        <v>0</v>
      </c>
      <c r="J534" s="86">
        <v>0</v>
      </c>
    </row>
    <row r="535" spans="1:10" hidden="1" x14ac:dyDescent="0.25">
      <c r="A535">
        <f t="shared" si="8"/>
        <v>14</v>
      </c>
      <c r="B535" s="131">
        <v>39508</v>
      </c>
      <c r="C535" s="86" t="s">
        <v>153</v>
      </c>
      <c r="D535" s="86" t="s">
        <v>55</v>
      </c>
      <c r="E535" s="87">
        <v>4.3633983900000004</v>
      </c>
      <c r="F535" s="86">
        <v>0</v>
      </c>
      <c r="G535" s="87">
        <v>4.3633983900000004</v>
      </c>
      <c r="H535" s="87">
        <v>0</v>
      </c>
      <c r="I535" s="87">
        <v>0</v>
      </c>
      <c r="J535" s="86">
        <v>0</v>
      </c>
    </row>
    <row r="536" spans="1:10" hidden="1" x14ac:dyDescent="0.25">
      <c r="A536">
        <f t="shared" si="8"/>
        <v>14</v>
      </c>
      <c r="B536" s="131">
        <v>39508</v>
      </c>
      <c r="C536" s="86" t="s">
        <v>154</v>
      </c>
      <c r="D536" s="86" t="s">
        <v>55</v>
      </c>
      <c r="E536" s="87">
        <v>-1.5330158899999999</v>
      </c>
      <c r="F536" s="86">
        <v>0</v>
      </c>
      <c r="G536" s="87">
        <v>-1.5330158899999999</v>
      </c>
      <c r="H536" s="87">
        <v>1.9827246664999999E-2</v>
      </c>
      <c r="I536" s="87">
        <v>-3.0395484192394503E-2</v>
      </c>
      <c r="J536" s="86">
        <v>0</v>
      </c>
    </row>
    <row r="537" spans="1:10" hidden="1" x14ac:dyDescent="0.25">
      <c r="A537">
        <f t="shared" si="8"/>
        <v>14</v>
      </c>
      <c r="B537" s="131">
        <v>39508</v>
      </c>
      <c r="C537" s="86" t="s">
        <v>155</v>
      </c>
      <c r="D537" s="86" t="s">
        <v>55</v>
      </c>
      <c r="E537" s="87">
        <v>-1.9032421500000001</v>
      </c>
      <c r="F537" s="86">
        <v>0</v>
      </c>
      <c r="G537" s="87">
        <v>-1.9032421500000001</v>
      </c>
      <c r="H537" s="87">
        <v>1.26E-2</v>
      </c>
      <c r="I537" s="87">
        <v>-2.3980851090000001E-2</v>
      </c>
      <c r="J537" s="86">
        <v>0</v>
      </c>
    </row>
    <row r="538" spans="1:10" hidden="1" x14ac:dyDescent="0.25">
      <c r="A538">
        <f t="shared" si="8"/>
        <v>14</v>
      </c>
      <c r="B538" s="131">
        <v>39508</v>
      </c>
      <c r="C538" s="86" t="s">
        <v>156</v>
      </c>
      <c r="D538" s="86" t="s">
        <v>55</v>
      </c>
      <c r="E538" s="87">
        <v>-0.92714034999999995</v>
      </c>
      <c r="F538" s="86">
        <v>0</v>
      </c>
      <c r="G538" s="87">
        <v>-0.92714034999999995</v>
      </c>
      <c r="H538" s="87">
        <v>0</v>
      </c>
      <c r="I538" s="87">
        <v>0</v>
      </c>
      <c r="J538" s="86">
        <v>0</v>
      </c>
    </row>
    <row r="539" spans="1:10" hidden="1" x14ac:dyDescent="0.25">
      <c r="A539">
        <f t="shared" si="8"/>
        <v>14</v>
      </c>
      <c r="B539" s="131">
        <v>39539</v>
      </c>
      <c r="C539" s="86" t="s">
        <v>153</v>
      </c>
      <c r="D539" s="86" t="s">
        <v>55</v>
      </c>
      <c r="E539" s="87">
        <v>4.1987042499999996</v>
      </c>
      <c r="F539" s="86">
        <v>0</v>
      </c>
      <c r="G539" s="87">
        <v>4.1987042499999996</v>
      </c>
      <c r="H539" s="87">
        <v>0</v>
      </c>
      <c r="I539" s="87">
        <v>0</v>
      </c>
      <c r="J539" s="86">
        <v>0</v>
      </c>
    </row>
    <row r="540" spans="1:10" hidden="1" x14ac:dyDescent="0.25">
      <c r="A540">
        <f t="shared" si="8"/>
        <v>14</v>
      </c>
      <c r="B540" s="131">
        <v>39539</v>
      </c>
      <c r="C540" s="86" t="s">
        <v>154</v>
      </c>
      <c r="D540" s="86" t="s">
        <v>55</v>
      </c>
      <c r="E540" s="87">
        <v>-1.47515303</v>
      </c>
      <c r="F540" s="86">
        <v>0</v>
      </c>
      <c r="G540" s="87">
        <v>-1.47515303</v>
      </c>
      <c r="H540" s="87">
        <v>0</v>
      </c>
      <c r="I540" s="87">
        <v>0</v>
      </c>
      <c r="J540" s="86">
        <v>0</v>
      </c>
    </row>
    <row r="541" spans="1:10" hidden="1" x14ac:dyDescent="0.25">
      <c r="A541">
        <f t="shared" si="8"/>
        <v>14</v>
      </c>
      <c r="B541" s="131">
        <v>39539</v>
      </c>
      <c r="C541" s="86" t="s">
        <v>155</v>
      </c>
      <c r="D541" s="86" t="s">
        <v>55</v>
      </c>
      <c r="E541" s="87">
        <v>-1.83140529</v>
      </c>
      <c r="F541" s="86">
        <v>0</v>
      </c>
      <c r="G541" s="87">
        <v>-1.83140529</v>
      </c>
      <c r="H541" s="87">
        <v>1.26E-2</v>
      </c>
      <c r="I541" s="87">
        <v>-2.3075706654000001E-2</v>
      </c>
      <c r="J541" s="86">
        <v>0</v>
      </c>
    </row>
    <row r="542" spans="1:10" hidden="1" x14ac:dyDescent="0.25">
      <c r="A542">
        <f t="shared" si="8"/>
        <v>14</v>
      </c>
      <c r="B542" s="131">
        <v>39539</v>
      </c>
      <c r="C542" s="86" t="s">
        <v>156</v>
      </c>
      <c r="D542" s="86" t="s">
        <v>55</v>
      </c>
      <c r="E542" s="87">
        <v>-0.89214592999999998</v>
      </c>
      <c r="F542" s="86">
        <v>0</v>
      </c>
      <c r="G542" s="87">
        <v>-0.89214592999999998</v>
      </c>
      <c r="H542" s="87">
        <v>0</v>
      </c>
      <c r="I542" s="87">
        <v>0</v>
      </c>
      <c r="J542" s="86">
        <v>0</v>
      </c>
    </row>
    <row r="543" spans="1:10" hidden="1" x14ac:dyDescent="0.25">
      <c r="A543">
        <f t="shared" si="8"/>
        <v>14</v>
      </c>
      <c r="B543" s="131">
        <v>39569</v>
      </c>
      <c r="C543" s="86" t="s">
        <v>153</v>
      </c>
      <c r="D543" s="86" t="s">
        <v>55</v>
      </c>
      <c r="E543" s="87">
        <v>4.3147385299999996</v>
      </c>
      <c r="F543" s="86">
        <v>0</v>
      </c>
      <c r="G543" s="87">
        <v>4.3147385299999996</v>
      </c>
      <c r="H543" s="87">
        <v>0</v>
      </c>
      <c r="I543" s="87">
        <v>0</v>
      </c>
      <c r="J543" s="86">
        <v>0</v>
      </c>
    </row>
    <row r="544" spans="1:10" hidden="1" x14ac:dyDescent="0.25">
      <c r="A544">
        <f t="shared" si="8"/>
        <v>14</v>
      </c>
      <c r="B544" s="131">
        <v>39569</v>
      </c>
      <c r="C544" s="86" t="s">
        <v>154</v>
      </c>
      <c r="D544" s="86" t="s">
        <v>55</v>
      </c>
      <c r="E544" s="87">
        <v>-1.5159199699999999</v>
      </c>
      <c r="F544" s="86">
        <v>0</v>
      </c>
      <c r="G544" s="87">
        <v>-1.5159199699999999</v>
      </c>
      <c r="H544" s="87">
        <v>0</v>
      </c>
      <c r="I544" s="87">
        <v>0</v>
      </c>
      <c r="J544" s="86">
        <v>0</v>
      </c>
    </row>
    <row r="545" spans="1:10" hidden="1" x14ac:dyDescent="0.25">
      <c r="A545">
        <f t="shared" si="8"/>
        <v>14</v>
      </c>
      <c r="B545" s="131">
        <v>39569</v>
      </c>
      <c r="C545" s="86" t="s">
        <v>155</v>
      </c>
      <c r="D545" s="86" t="s">
        <v>55</v>
      </c>
      <c r="E545" s="87">
        <v>-1.88201752</v>
      </c>
      <c r="F545" s="86">
        <v>0</v>
      </c>
      <c r="G545" s="87">
        <v>-1.88201752</v>
      </c>
      <c r="H545" s="87">
        <v>1.26E-2</v>
      </c>
      <c r="I545" s="87">
        <v>-2.3713420751999999E-2</v>
      </c>
      <c r="J545" s="86">
        <v>0</v>
      </c>
    </row>
    <row r="546" spans="1:10" hidden="1" x14ac:dyDescent="0.25">
      <c r="A546">
        <f t="shared" si="8"/>
        <v>14</v>
      </c>
      <c r="B546" s="131">
        <v>39569</v>
      </c>
      <c r="C546" s="86" t="s">
        <v>156</v>
      </c>
      <c r="D546" s="86" t="s">
        <v>55</v>
      </c>
      <c r="E546" s="87">
        <v>-0.91680103999999996</v>
      </c>
      <c r="F546" s="86">
        <v>0</v>
      </c>
      <c r="G546" s="87">
        <v>-0.91680103999999996</v>
      </c>
      <c r="H546" s="87">
        <v>0</v>
      </c>
      <c r="I546" s="87">
        <v>0</v>
      </c>
      <c r="J546" s="86">
        <v>0</v>
      </c>
    </row>
    <row r="547" spans="1:10" hidden="1" x14ac:dyDescent="0.25">
      <c r="A547">
        <f t="shared" si="8"/>
        <v>14</v>
      </c>
      <c r="B547" s="131">
        <v>39600</v>
      </c>
      <c r="C547" s="86" t="s">
        <v>153</v>
      </c>
      <c r="D547" s="86" t="s">
        <v>55</v>
      </c>
      <c r="E547" s="87">
        <v>4.15164898</v>
      </c>
      <c r="F547" s="86">
        <v>0</v>
      </c>
      <c r="G547" s="87">
        <v>4.15164898</v>
      </c>
      <c r="H547" s="87">
        <v>0</v>
      </c>
      <c r="I547" s="87">
        <v>0</v>
      </c>
      <c r="J547" s="86">
        <v>0</v>
      </c>
    </row>
    <row r="548" spans="1:10" hidden="1" x14ac:dyDescent="0.25">
      <c r="A548">
        <f t="shared" si="8"/>
        <v>14</v>
      </c>
      <c r="B548" s="131">
        <v>39600</v>
      </c>
      <c r="C548" s="86" t="s">
        <v>154</v>
      </c>
      <c r="D548" s="86" t="s">
        <v>55</v>
      </c>
      <c r="E548" s="87">
        <v>-1.45862085</v>
      </c>
      <c r="F548" s="86">
        <v>0</v>
      </c>
      <c r="G548" s="87">
        <v>-1.45862085</v>
      </c>
      <c r="H548" s="87">
        <v>0</v>
      </c>
      <c r="I548" s="87">
        <v>0</v>
      </c>
      <c r="J548" s="86">
        <v>0</v>
      </c>
    </row>
    <row r="549" spans="1:10" hidden="1" x14ac:dyDescent="0.25">
      <c r="A549">
        <f t="shared" si="8"/>
        <v>14</v>
      </c>
      <c r="B549" s="131">
        <v>39600</v>
      </c>
      <c r="C549" s="86" t="s">
        <v>155</v>
      </c>
      <c r="D549" s="86" t="s">
        <v>55</v>
      </c>
      <c r="E549" s="87">
        <v>-1.81088056</v>
      </c>
      <c r="F549" s="86">
        <v>0</v>
      </c>
      <c r="G549" s="87">
        <v>-1.81088056</v>
      </c>
      <c r="H549" s="87">
        <v>1.26E-2</v>
      </c>
      <c r="I549" s="87">
        <v>-2.2817095055999999E-2</v>
      </c>
      <c r="J549" s="86">
        <v>0</v>
      </c>
    </row>
    <row r="550" spans="1:10" hidden="1" x14ac:dyDescent="0.25">
      <c r="A550">
        <f t="shared" si="8"/>
        <v>14</v>
      </c>
      <c r="B550" s="131">
        <v>39600</v>
      </c>
      <c r="C550" s="86" t="s">
        <v>156</v>
      </c>
      <c r="D550" s="86" t="s">
        <v>55</v>
      </c>
      <c r="E550" s="87">
        <v>-0.88214756999999999</v>
      </c>
      <c r="F550" s="86">
        <v>0</v>
      </c>
      <c r="G550" s="87">
        <v>-0.88214756999999999</v>
      </c>
      <c r="H550" s="87">
        <v>0</v>
      </c>
      <c r="I550" s="87">
        <v>0</v>
      </c>
      <c r="J550" s="86">
        <v>0</v>
      </c>
    </row>
    <row r="551" spans="1:10" hidden="1" x14ac:dyDescent="0.25">
      <c r="A551">
        <f t="shared" si="8"/>
        <v>14</v>
      </c>
      <c r="B551" s="131">
        <v>39630</v>
      </c>
      <c r="C551" s="86" t="s">
        <v>153</v>
      </c>
      <c r="D551" s="86" t="s">
        <v>55</v>
      </c>
      <c r="E551" s="87">
        <v>4.26615214</v>
      </c>
      <c r="F551" s="86">
        <v>0</v>
      </c>
      <c r="G551" s="87">
        <v>4.26615214</v>
      </c>
      <c r="H551" s="87">
        <v>0</v>
      </c>
      <c r="I551" s="87">
        <v>0</v>
      </c>
      <c r="J551" s="86">
        <v>0</v>
      </c>
    </row>
    <row r="552" spans="1:10" hidden="1" x14ac:dyDescent="0.25">
      <c r="A552">
        <f t="shared" si="8"/>
        <v>14</v>
      </c>
      <c r="B552" s="131">
        <v>39630</v>
      </c>
      <c r="C552" s="86" t="s">
        <v>154</v>
      </c>
      <c r="D552" s="86" t="s">
        <v>55</v>
      </c>
      <c r="E552" s="87">
        <v>-1.49884985</v>
      </c>
      <c r="F552" s="86">
        <v>0</v>
      </c>
      <c r="G552" s="87">
        <v>-1.49884985</v>
      </c>
      <c r="H552" s="87">
        <v>0</v>
      </c>
      <c r="I552" s="87">
        <v>0</v>
      </c>
      <c r="J552" s="86">
        <v>0</v>
      </c>
    </row>
    <row r="553" spans="1:10" hidden="1" x14ac:dyDescent="0.25">
      <c r="A553">
        <f t="shared" si="8"/>
        <v>14</v>
      </c>
      <c r="B553" s="131">
        <v>39630</v>
      </c>
      <c r="C553" s="86" t="s">
        <v>155</v>
      </c>
      <c r="D553" s="86" t="s">
        <v>55</v>
      </c>
      <c r="E553" s="87">
        <v>-1.8608249400000001</v>
      </c>
      <c r="F553" s="86">
        <v>0</v>
      </c>
      <c r="G553" s="87">
        <v>-1.8608249400000001</v>
      </c>
      <c r="H553" s="87">
        <v>1.26E-2</v>
      </c>
      <c r="I553" s="87">
        <v>-2.3446394244E-2</v>
      </c>
      <c r="J553" s="86">
        <v>0</v>
      </c>
    </row>
    <row r="554" spans="1:10" hidden="1" x14ac:dyDescent="0.25">
      <c r="A554">
        <f t="shared" si="8"/>
        <v>14</v>
      </c>
      <c r="B554" s="131">
        <v>39630</v>
      </c>
      <c r="C554" s="86" t="s">
        <v>156</v>
      </c>
      <c r="D554" s="86" t="s">
        <v>55</v>
      </c>
      <c r="E554" s="87">
        <v>-0.90647734999999996</v>
      </c>
      <c r="F554" s="86">
        <v>0</v>
      </c>
      <c r="G554" s="87">
        <v>-0.90647734999999996</v>
      </c>
      <c r="H554" s="87">
        <v>0</v>
      </c>
      <c r="I554" s="87">
        <v>0</v>
      </c>
      <c r="J554" s="86">
        <v>0</v>
      </c>
    </row>
    <row r="555" spans="1:10" hidden="1" x14ac:dyDescent="0.25">
      <c r="A555">
        <f t="shared" si="8"/>
        <v>14</v>
      </c>
      <c r="B555" s="131">
        <v>39661</v>
      </c>
      <c r="C555" s="86" t="s">
        <v>153</v>
      </c>
      <c r="D555" s="86" t="s">
        <v>55</v>
      </c>
      <c r="E555" s="87">
        <v>4.2414920199999999</v>
      </c>
      <c r="F555" s="86">
        <v>0</v>
      </c>
      <c r="G555" s="87">
        <v>4.2414920199999999</v>
      </c>
      <c r="H555" s="87">
        <v>0</v>
      </c>
      <c r="I555" s="87">
        <v>0</v>
      </c>
      <c r="J555" s="86">
        <v>0</v>
      </c>
    </row>
    <row r="556" spans="1:10" hidden="1" x14ac:dyDescent="0.25">
      <c r="A556">
        <f t="shared" si="8"/>
        <v>14</v>
      </c>
      <c r="B556" s="131">
        <v>39661</v>
      </c>
      <c r="C556" s="86" t="s">
        <v>154</v>
      </c>
      <c r="D556" s="86" t="s">
        <v>55</v>
      </c>
      <c r="E556" s="87">
        <v>-1.4901858800000001</v>
      </c>
      <c r="F556" s="86">
        <v>0</v>
      </c>
      <c r="G556" s="87">
        <v>-1.4901858800000001</v>
      </c>
      <c r="H556" s="87">
        <v>0</v>
      </c>
      <c r="I556" s="87">
        <v>0</v>
      </c>
      <c r="J556" s="86">
        <v>0</v>
      </c>
    </row>
    <row r="557" spans="1:10" hidden="1" x14ac:dyDescent="0.25">
      <c r="A557">
        <f t="shared" si="8"/>
        <v>14</v>
      </c>
      <c r="B557" s="131">
        <v>39661</v>
      </c>
      <c r="C557" s="86" t="s">
        <v>155</v>
      </c>
      <c r="D557" s="86" t="s">
        <v>55</v>
      </c>
      <c r="E557" s="87">
        <v>-1.8500686099999999</v>
      </c>
      <c r="F557" s="86">
        <v>0</v>
      </c>
      <c r="G557" s="87">
        <v>-1.8500686099999999</v>
      </c>
      <c r="H557" s="87">
        <v>1.26E-2</v>
      </c>
      <c r="I557" s="87">
        <v>-2.3310864485999998E-2</v>
      </c>
      <c r="J557" s="86">
        <v>0</v>
      </c>
    </row>
    <row r="558" spans="1:10" hidden="1" x14ac:dyDescent="0.25">
      <c r="A558">
        <f t="shared" si="8"/>
        <v>14</v>
      </c>
      <c r="B558" s="131">
        <v>39661</v>
      </c>
      <c r="C558" s="86" t="s">
        <v>156</v>
      </c>
      <c r="D558" s="86" t="s">
        <v>55</v>
      </c>
      <c r="E558" s="87">
        <v>-0.90123752999999995</v>
      </c>
      <c r="F558" s="86">
        <v>0</v>
      </c>
      <c r="G558" s="87">
        <v>-0.90123752999999995</v>
      </c>
      <c r="H558" s="87">
        <v>0</v>
      </c>
      <c r="I558" s="87">
        <v>0</v>
      </c>
      <c r="J558" s="86">
        <v>0</v>
      </c>
    </row>
    <row r="559" spans="1:10" hidden="1" x14ac:dyDescent="0.25">
      <c r="A559">
        <f t="shared" si="8"/>
        <v>14</v>
      </c>
      <c r="B559" s="131">
        <v>39692</v>
      </c>
      <c r="C559" s="86" t="s">
        <v>153</v>
      </c>
      <c r="D559" s="86" t="s">
        <v>55</v>
      </c>
      <c r="E559" s="87">
        <v>4.0808271500000002</v>
      </c>
      <c r="F559" s="86">
        <v>0</v>
      </c>
      <c r="G559" s="87">
        <v>4.0808271500000002</v>
      </c>
      <c r="H559" s="87">
        <v>0</v>
      </c>
      <c r="I559" s="87">
        <v>0</v>
      </c>
      <c r="J559" s="86">
        <v>0</v>
      </c>
    </row>
    <row r="560" spans="1:10" hidden="1" x14ac:dyDescent="0.25">
      <c r="A560">
        <f t="shared" si="8"/>
        <v>14</v>
      </c>
      <c r="B560" s="131">
        <v>39692</v>
      </c>
      <c r="C560" s="86" t="s">
        <v>154</v>
      </c>
      <c r="D560" s="86" t="s">
        <v>55</v>
      </c>
      <c r="E560" s="87">
        <v>-1.4337386400000001</v>
      </c>
      <c r="F560" s="86">
        <v>0</v>
      </c>
      <c r="G560" s="87">
        <v>-1.4337386400000001</v>
      </c>
      <c r="H560" s="87">
        <v>0</v>
      </c>
      <c r="I560" s="87">
        <v>0</v>
      </c>
      <c r="J560" s="86">
        <v>0</v>
      </c>
    </row>
    <row r="561" spans="1:10" hidden="1" x14ac:dyDescent="0.25">
      <c r="A561">
        <f t="shared" si="8"/>
        <v>14</v>
      </c>
      <c r="B561" s="131">
        <v>39692</v>
      </c>
      <c r="C561" s="86" t="s">
        <v>155</v>
      </c>
      <c r="D561" s="86" t="s">
        <v>55</v>
      </c>
      <c r="E561" s="87">
        <v>-1.7799892500000001</v>
      </c>
      <c r="F561" s="86">
        <v>0</v>
      </c>
      <c r="G561" s="87">
        <v>-1.7799892500000001</v>
      </c>
      <c r="H561" s="87">
        <v>1.26E-2</v>
      </c>
      <c r="I561" s="87">
        <v>-2.2427864550000003E-2</v>
      </c>
      <c r="J561" s="86">
        <v>0</v>
      </c>
    </row>
    <row r="562" spans="1:10" hidden="1" x14ac:dyDescent="0.25">
      <c r="A562">
        <f t="shared" si="8"/>
        <v>14</v>
      </c>
      <c r="B562" s="131">
        <v>39692</v>
      </c>
      <c r="C562" s="86" t="s">
        <v>156</v>
      </c>
      <c r="D562" s="86" t="s">
        <v>55</v>
      </c>
      <c r="E562" s="87">
        <v>-0.86709926000000004</v>
      </c>
      <c r="F562" s="86">
        <v>0</v>
      </c>
      <c r="G562" s="87">
        <v>-0.86709926000000004</v>
      </c>
      <c r="H562" s="87">
        <v>0</v>
      </c>
      <c r="I562" s="87">
        <v>0</v>
      </c>
      <c r="J562" s="86">
        <v>0</v>
      </c>
    </row>
    <row r="563" spans="1:10" hidden="1" x14ac:dyDescent="0.25">
      <c r="A563">
        <f t="shared" si="8"/>
        <v>14</v>
      </c>
      <c r="B563" s="131">
        <v>39722</v>
      </c>
      <c r="C563" s="86" t="s">
        <v>153</v>
      </c>
      <c r="D563" s="86" t="s">
        <v>55</v>
      </c>
      <c r="E563" s="87">
        <v>4.1930351100000003</v>
      </c>
      <c r="F563" s="86">
        <v>0</v>
      </c>
      <c r="G563" s="87">
        <v>4.1930351100000003</v>
      </c>
      <c r="H563" s="87">
        <v>0</v>
      </c>
      <c r="I563" s="87">
        <v>0</v>
      </c>
      <c r="J563" s="86">
        <v>0</v>
      </c>
    </row>
    <row r="564" spans="1:10" hidden="1" x14ac:dyDescent="0.25">
      <c r="A564">
        <f t="shared" si="8"/>
        <v>14</v>
      </c>
      <c r="B564" s="131">
        <v>39722</v>
      </c>
      <c r="C564" s="86" t="s">
        <v>154</v>
      </c>
      <c r="D564" s="86" t="s">
        <v>55</v>
      </c>
      <c r="E564" s="87">
        <v>-1.4731612599999999</v>
      </c>
      <c r="F564" s="86">
        <v>0</v>
      </c>
      <c r="G564" s="87">
        <v>-1.4731612599999999</v>
      </c>
      <c r="H564" s="87">
        <v>0</v>
      </c>
      <c r="I564" s="87">
        <v>0</v>
      </c>
      <c r="J564" s="86">
        <v>0</v>
      </c>
    </row>
    <row r="565" spans="1:10" hidden="1" x14ac:dyDescent="0.25">
      <c r="A565">
        <f t="shared" si="8"/>
        <v>14</v>
      </c>
      <c r="B565" s="131">
        <v>39722</v>
      </c>
      <c r="C565" s="86" t="s">
        <v>155</v>
      </c>
      <c r="D565" s="86" t="s">
        <v>55</v>
      </c>
      <c r="E565" s="87">
        <v>-1.8289325000000001</v>
      </c>
      <c r="F565" s="86">
        <v>0</v>
      </c>
      <c r="G565" s="87">
        <v>-1.8289325000000001</v>
      </c>
      <c r="H565" s="87">
        <v>1.26E-2</v>
      </c>
      <c r="I565" s="87">
        <v>-2.3044549500000001E-2</v>
      </c>
      <c r="J565" s="86">
        <v>0</v>
      </c>
    </row>
    <row r="566" spans="1:10" hidden="1" x14ac:dyDescent="0.25">
      <c r="A566">
        <f t="shared" si="8"/>
        <v>14</v>
      </c>
      <c r="B566" s="131">
        <v>39722</v>
      </c>
      <c r="C566" s="86" t="s">
        <v>156</v>
      </c>
      <c r="D566" s="86" t="s">
        <v>55</v>
      </c>
      <c r="E566" s="87">
        <v>-0.89094134999999997</v>
      </c>
      <c r="F566" s="86">
        <v>0</v>
      </c>
      <c r="G566" s="87">
        <v>-0.89094134999999997</v>
      </c>
      <c r="H566" s="87">
        <v>0</v>
      </c>
      <c r="I566" s="87">
        <v>0</v>
      </c>
      <c r="J566" s="86">
        <v>0</v>
      </c>
    </row>
    <row r="567" spans="1:10" hidden="1" x14ac:dyDescent="0.25">
      <c r="A567">
        <f t="shared" si="8"/>
        <v>14</v>
      </c>
      <c r="B567" s="131">
        <v>39753</v>
      </c>
      <c r="C567" s="86" t="s">
        <v>153</v>
      </c>
      <c r="D567" s="86" t="s">
        <v>55</v>
      </c>
      <c r="E567" s="87">
        <v>4.0339804199999998</v>
      </c>
      <c r="F567" s="86">
        <v>0</v>
      </c>
      <c r="G567" s="87">
        <v>4.0339804199999998</v>
      </c>
      <c r="H567" s="87">
        <v>-5.3758025169400002E-3</v>
      </c>
      <c r="I567" s="87">
        <v>-2.1685882095122677E-2</v>
      </c>
      <c r="J567" s="86">
        <v>0</v>
      </c>
    </row>
    <row r="568" spans="1:10" hidden="1" x14ac:dyDescent="0.25">
      <c r="A568">
        <f t="shared" si="8"/>
        <v>14</v>
      </c>
      <c r="B568" s="131">
        <v>39753</v>
      </c>
      <c r="C568" s="86" t="s">
        <v>154</v>
      </c>
      <c r="D568" s="86" t="s">
        <v>55</v>
      </c>
      <c r="E568" s="87">
        <v>-1.41727973</v>
      </c>
      <c r="F568" s="86">
        <v>0</v>
      </c>
      <c r="G568" s="87">
        <v>-1.41727973</v>
      </c>
      <c r="H568" s="87">
        <v>1.2908339499999999E-2</v>
      </c>
      <c r="I568" s="87">
        <v>-1.8294727921308332E-2</v>
      </c>
      <c r="J568" s="86">
        <v>0</v>
      </c>
    </row>
    <row r="569" spans="1:10" hidden="1" x14ac:dyDescent="0.25">
      <c r="A569">
        <f t="shared" si="8"/>
        <v>14</v>
      </c>
      <c r="B569" s="131">
        <v>39753</v>
      </c>
      <c r="C569" s="86" t="s">
        <v>155</v>
      </c>
      <c r="D569" s="86" t="s">
        <v>55</v>
      </c>
      <c r="E569" s="87">
        <v>-1.7595554799999999</v>
      </c>
      <c r="F569" s="86">
        <v>0</v>
      </c>
      <c r="G569" s="87">
        <v>-1.7595554799999999</v>
      </c>
      <c r="H569" s="87">
        <v>1.26E-2</v>
      </c>
      <c r="I569" s="87">
        <v>-2.2170399048E-2</v>
      </c>
      <c r="J569" s="86">
        <v>0</v>
      </c>
    </row>
    <row r="570" spans="1:10" hidden="1" x14ac:dyDescent="0.25">
      <c r="A570">
        <f t="shared" ref="A570:A586" si="9">INDEX(BucketTable,MATCH(B570,SumMonths,0),1)</f>
        <v>14</v>
      </c>
      <c r="B570" s="131">
        <v>39753</v>
      </c>
      <c r="C570" s="86" t="s">
        <v>156</v>
      </c>
      <c r="D570" s="86" t="s">
        <v>55</v>
      </c>
      <c r="E570" s="87">
        <v>-0.85714520999999999</v>
      </c>
      <c r="F570" s="86">
        <v>0</v>
      </c>
      <c r="G570" s="87">
        <v>-0.85714520999999999</v>
      </c>
      <c r="H570" s="87">
        <v>0</v>
      </c>
      <c r="I570" s="87">
        <v>0</v>
      </c>
      <c r="J570" s="86">
        <v>0</v>
      </c>
    </row>
    <row r="571" spans="1:10" hidden="1" x14ac:dyDescent="0.25">
      <c r="A571">
        <f t="shared" si="9"/>
        <v>14</v>
      </c>
      <c r="B571" s="131">
        <v>39783</v>
      </c>
      <c r="C571" s="86" t="s">
        <v>153</v>
      </c>
      <c r="D571" s="86" t="s">
        <v>55</v>
      </c>
      <c r="E571" s="87">
        <v>4.14467623</v>
      </c>
      <c r="F571" s="86">
        <v>0</v>
      </c>
      <c r="G571" s="87">
        <v>4.14467623</v>
      </c>
      <c r="H571" s="87">
        <v>-1.006031036377E-2</v>
      </c>
      <c r="I571" s="87">
        <v>-4.1696729231140171E-2</v>
      </c>
      <c r="J571" s="86">
        <v>0</v>
      </c>
    </row>
    <row r="572" spans="1:10" hidden="1" x14ac:dyDescent="0.25">
      <c r="A572">
        <f t="shared" si="9"/>
        <v>14</v>
      </c>
      <c r="B572" s="131">
        <v>39783</v>
      </c>
      <c r="C572" s="86" t="s">
        <v>154</v>
      </c>
      <c r="D572" s="86" t="s">
        <v>55</v>
      </c>
      <c r="E572" s="87">
        <v>-1.4561710800000001</v>
      </c>
      <c r="F572" s="86">
        <v>0</v>
      </c>
      <c r="G572" s="87">
        <v>-1.4561710800000001</v>
      </c>
      <c r="H572" s="87">
        <v>6.8542957300000004E-3</v>
      </c>
      <c r="I572" s="87">
        <v>-9.9810272157934889E-3</v>
      </c>
      <c r="J572" s="86">
        <v>0</v>
      </c>
    </row>
    <row r="573" spans="1:10" hidden="1" x14ac:dyDescent="0.25">
      <c r="A573">
        <f t="shared" si="9"/>
        <v>14</v>
      </c>
      <c r="B573" s="131">
        <v>39783</v>
      </c>
      <c r="C573" s="86" t="s">
        <v>155</v>
      </c>
      <c r="D573" s="86" t="s">
        <v>55</v>
      </c>
      <c r="E573" s="87">
        <v>-1.8078391599999999</v>
      </c>
      <c r="F573" s="86">
        <v>0</v>
      </c>
      <c r="G573" s="87">
        <v>-1.8078391599999999</v>
      </c>
      <c r="H573" s="87">
        <v>1.26E-2</v>
      </c>
      <c r="I573" s="87">
        <v>-2.2778773416E-2</v>
      </c>
      <c r="J573" s="86">
        <v>0</v>
      </c>
    </row>
    <row r="574" spans="1:10" hidden="1" x14ac:dyDescent="0.25">
      <c r="A574">
        <f t="shared" si="9"/>
        <v>14</v>
      </c>
      <c r="B574" s="131">
        <v>39783</v>
      </c>
      <c r="C574" s="86" t="s">
        <v>156</v>
      </c>
      <c r="D574" s="86" t="s">
        <v>55</v>
      </c>
      <c r="E574" s="87">
        <v>-0.88066599000000001</v>
      </c>
      <c r="F574" s="86">
        <v>0</v>
      </c>
      <c r="G574" s="87">
        <v>-0.88066599000000001</v>
      </c>
      <c r="H574" s="87">
        <v>0</v>
      </c>
      <c r="I574" s="87">
        <v>0</v>
      </c>
      <c r="J574" s="86">
        <v>0</v>
      </c>
    </row>
    <row r="575" spans="1:10" hidden="1" x14ac:dyDescent="0.25">
      <c r="A575">
        <f t="shared" si="9"/>
        <v>14</v>
      </c>
      <c r="B575" s="131">
        <v>39814</v>
      </c>
      <c r="C575" s="86" t="s">
        <v>153</v>
      </c>
      <c r="D575" s="86" t="s">
        <v>55</v>
      </c>
      <c r="E575" s="87">
        <v>4.12014105</v>
      </c>
      <c r="F575" s="86">
        <v>0</v>
      </c>
      <c r="G575" s="87">
        <v>4.12014105</v>
      </c>
      <c r="H575" s="87">
        <v>0</v>
      </c>
      <c r="I575" s="87">
        <v>0</v>
      </c>
      <c r="J575" s="86">
        <v>0</v>
      </c>
    </row>
    <row r="576" spans="1:10" hidden="1" x14ac:dyDescent="0.25">
      <c r="A576">
        <f t="shared" si="9"/>
        <v>14</v>
      </c>
      <c r="B576" s="131">
        <v>39814</v>
      </c>
      <c r="C576" s="86" t="s">
        <v>154</v>
      </c>
      <c r="D576" s="86" t="s">
        <v>55</v>
      </c>
      <c r="E576" s="87">
        <v>-1.447551</v>
      </c>
      <c r="F576" s="86">
        <v>0</v>
      </c>
      <c r="G576" s="87">
        <v>-1.447551</v>
      </c>
      <c r="H576" s="87">
        <v>-2.0240604877480001E-2</v>
      </c>
      <c r="I576" s="87">
        <v>2.9299307831001053E-2</v>
      </c>
      <c r="J576" s="86">
        <v>0</v>
      </c>
    </row>
    <row r="577" spans="1:10" hidden="1" x14ac:dyDescent="0.25">
      <c r="A577">
        <f t="shared" si="9"/>
        <v>14</v>
      </c>
      <c r="B577" s="131">
        <v>39814</v>
      </c>
      <c r="C577" s="86" t="s">
        <v>155</v>
      </c>
      <c r="D577" s="86" t="s">
        <v>55</v>
      </c>
      <c r="E577" s="87">
        <v>-1.79713732</v>
      </c>
      <c r="F577" s="86">
        <v>0</v>
      </c>
      <c r="G577" s="87">
        <v>-1.79713732</v>
      </c>
      <c r="H577" s="87">
        <v>1.26E-2</v>
      </c>
      <c r="I577" s="87">
        <v>-2.2643930232000002E-2</v>
      </c>
      <c r="J577" s="86">
        <v>0</v>
      </c>
    </row>
    <row r="578" spans="1:10" hidden="1" x14ac:dyDescent="0.25">
      <c r="A578">
        <f t="shared" si="9"/>
        <v>14</v>
      </c>
      <c r="B578" s="131">
        <v>39814</v>
      </c>
      <c r="C578" s="86" t="s">
        <v>156</v>
      </c>
      <c r="D578" s="86" t="s">
        <v>55</v>
      </c>
      <c r="E578" s="87">
        <v>-0.87545273000000001</v>
      </c>
      <c r="F578" s="86">
        <v>0</v>
      </c>
      <c r="G578" s="87">
        <v>-0.87545273000000001</v>
      </c>
      <c r="H578" s="87">
        <v>0</v>
      </c>
      <c r="I578" s="87">
        <v>0</v>
      </c>
      <c r="J578" s="86">
        <v>0</v>
      </c>
    </row>
    <row r="579" spans="1:10" hidden="1" x14ac:dyDescent="0.25">
      <c r="A579">
        <f t="shared" si="9"/>
        <v>14</v>
      </c>
      <c r="B579" s="131">
        <v>39845</v>
      </c>
      <c r="C579" s="86" t="s">
        <v>153</v>
      </c>
      <c r="D579" s="86" t="s">
        <v>55</v>
      </c>
      <c r="E579" s="87">
        <v>3.69928313</v>
      </c>
      <c r="F579" s="86">
        <v>0</v>
      </c>
      <c r="G579" s="87">
        <v>3.69928313</v>
      </c>
      <c r="H579" s="87">
        <v>0</v>
      </c>
      <c r="I579" s="87">
        <v>0</v>
      </c>
      <c r="J579" s="86">
        <v>0</v>
      </c>
    </row>
    <row r="580" spans="1:10" hidden="1" x14ac:dyDescent="0.25">
      <c r="A580">
        <f t="shared" si="9"/>
        <v>14</v>
      </c>
      <c r="B580" s="131">
        <v>39845</v>
      </c>
      <c r="C580" s="86" t="s">
        <v>154</v>
      </c>
      <c r="D580" s="86" t="s">
        <v>55</v>
      </c>
      <c r="E580" s="87">
        <v>-1.29968876</v>
      </c>
      <c r="F580" s="86">
        <v>0</v>
      </c>
      <c r="G580" s="87">
        <v>-1.29968876</v>
      </c>
      <c r="H580" s="87">
        <v>-6.5023899078400001E-3</v>
      </c>
      <c r="I580" s="87">
        <v>8.4510830763570837E-3</v>
      </c>
      <c r="J580" s="86">
        <v>0</v>
      </c>
    </row>
    <row r="581" spans="1:10" hidden="1" x14ac:dyDescent="0.25">
      <c r="A581">
        <f t="shared" si="9"/>
        <v>14</v>
      </c>
      <c r="B581" s="131">
        <v>39845</v>
      </c>
      <c r="C581" s="86" t="s">
        <v>155</v>
      </c>
      <c r="D581" s="86" t="s">
        <v>55</v>
      </c>
      <c r="E581" s="87">
        <v>-1.6135660599999999</v>
      </c>
      <c r="F581" s="86">
        <v>0</v>
      </c>
      <c r="G581" s="87">
        <v>-1.6135660599999999</v>
      </c>
      <c r="H581" s="87">
        <v>1.26E-2</v>
      </c>
      <c r="I581" s="87">
        <v>-2.0330932356E-2</v>
      </c>
      <c r="J581" s="86">
        <v>0</v>
      </c>
    </row>
    <row r="582" spans="1:10" hidden="1" x14ac:dyDescent="0.25">
      <c r="A582">
        <f t="shared" si="9"/>
        <v>14</v>
      </c>
      <c r="B582" s="131">
        <v>39845</v>
      </c>
      <c r="C582" s="86" t="s">
        <v>156</v>
      </c>
      <c r="D582" s="86" t="s">
        <v>55</v>
      </c>
      <c r="E582" s="87">
        <v>-0.78602830999999995</v>
      </c>
      <c r="F582" s="86">
        <v>0</v>
      </c>
      <c r="G582" s="87">
        <v>-0.78602830999999995</v>
      </c>
      <c r="H582" s="87">
        <v>0</v>
      </c>
      <c r="I582" s="87">
        <v>0</v>
      </c>
      <c r="J582" s="86">
        <v>0</v>
      </c>
    </row>
    <row r="583" spans="1:10" hidden="1" x14ac:dyDescent="0.25">
      <c r="A583">
        <f t="shared" si="9"/>
        <v>14</v>
      </c>
      <c r="B583" s="131">
        <v>39873</v>
      </c>
      <c r="C583" s="86" t="s">
        <v>153</v>
      </c>
      <c r="D583" s="86" t="s">
        <v>55</v>
      </c>
      <c r="E583" s="87">
        <v>4.0735262700000003</v>
      </c>
      <c r="F583" s="86">
        <v>0</v>
      </c>
      <c r="G583" s="87">
        <v>4.0735262700000003</v>
      </c>
      <c r="H583" s="87">
        <v>0</v>
      </c>
      <c r="I583" s="87">
        <v>0</v>
      </c>
      <c r="J583" s="86">
        <v>0</v>
      </c>
    </row>
    <row r="584" spans="1:10" hidden="1" x14ac:dyDescent="0.25">
      <c r="A584">
        <f t="shared" si="9"/>
        <v>14</v>
      </c>
      <c r="B584" s="131">
        <v>39873</v>
      </c>
      <c r="C584" s="86" t="s">
        <v>154</v>
      </c>
      <c r="D584" s="86" t="s">
        <v>55</v>
      </c>
      <c r="E584" s="87">
        <v>-1.4311735800000001</v>
      </c>
      <c r="F584" s="86">
        <v>0</v>
      </c>
      <c r="G584" s="87">
        <v>-1.4311735800000001</v>
      </c>
      <c r="H584" s="87">
        <v>1.9216179847000001E-2</v>
      </c>
      <c r="I584" s="87">
        <v>-2.7501688905554846E-2</v>
      </c>
      <c r="J584" s="86">
        <v>0</v>
      </c>
    </row>
    <row r="585" spans="1:10" hidden="1" x14ac:dyDescent="0.25">
      <c r="A585">
        <f t="shared" si="9"/>
        <v>14</v>
      </c>
      <c r="B585" s="131">
        <v>39873</v>
      </c>
      <c r="C585" s="86" t="s">
        <v>155</v>
      </c>
      <c r="D585" s="86" t="s">
        <v>55</v>
      </c>
      <c r="E585" s="87">
        <v>-1.7768047300000001</v>
      </c>
      <c r="F585" s="86">
        <v>0</v>
      </c>
      <c r="G585" s="87">
        <v>-1.7768047300000001</v>
      </c>
      <c r="H585" s="87">
        <v>1.26E-2</v>
      </c>
      <c r="I585" s="87">
        <v>-2.2387739598E-2</v>
      </c>
      <c r="J585" s="86">
        <v>0</v>
      </c>
    </row>
    <row r="586" spans="1:10" hidden="1" x14ac:dyDescent="0.25">
      <c r="A586">
        <f t="shared" si="9"/>
        <v>14</v>
      </c>
      <c r="B586" s="131">
        <v>39873</v>
      </c>
      <c r="C586" s="86" t="s">
        <v>156</v>
      </c>
      <c r="D586" s="86" t="s">
        <v>55</v>
      </c>
      <c r="E586" s="87">
        <v>-0.86554796000000001</v>
      </c>
      <c r="F586" s="86">
        <v>0</v>
      </c>
      <c r="G586" s="87">
        <v>-0.86554796000000001</v>
      </c>
      <c r="H586" s="87">
        <v>0</v>
      </c>
      <c r="I586" s="87">
        <v>0</v>
      </c>
      <c r="J586" s="86">
        <v>0</v>
      </c>
    </row>
    <row r="587" spans="1:10" hidden="1" x14ac:dyDescent="0.25">
      <c r="B587" s="131">
        <v>39904</v>
      </c>
      <c r="C587" s="86" t="s">
        <v>153</v>
      </c>
      <c r="D587" s="86" t="s">
        <v>55</v>
      </c>
      <c r="E587" s="87">
        <v>3.9192793699999999</v>
      </c>
      <c r="F587" s="86">
        <v>0</v>
      </c>
      <c r="G587" s="87">
        <v>3.9192793699999999</v>
      </c>
      <c r="H587" s="87">
        <v>0</v>
      </c>
      <c r="I587" s="87">
        <v>0</v>
      </c>
      <c r="J587" s="86">
        <v>0</v>
      </c>
    </row>
    <row r="588" spans="1:10" x14ac:dyDescent="0.25">
      <c r="A588">
        <f t="shared" ref="A588:A651" si="10">INDEX(BucketTable,MATCH(B588,SumMonths,0),1)</f>
        <v>14</v>
      </c>
      <c r="B588" s="131">
        <v>39904</v>
      </c>
      <c r="C588" s="86" t="s">
        <v>154</v>
      </c>
      <c r="D588" s="86" t="s">
        <v>55</v>
      </c>
      <c r="E588" s="87">
        <v>-1.3769811999999999</v>
      </c>
      <c r="F588" s="86">
        <v>0</v>
      </c>
      <c r="G588" s="87">
        <v>-1.3769811999999999</v>
      </c>
      <c r="H588" s="87">
        <v>0</v>
      </c>
      <c r="I588" s="87">
        <v>0</v>
      </c>
      <c r="J588" s="86">
        <v>0</v>
      </c>
    </row>
    <row r="589" spans="1:10" x14ac:dyDescent="0.25">
      <c r="A589">
        <f t="shared" si="10"/>
        <v>14</v>
      </c>
      <c r="B589" s="131">
        <v>39904</v>
      </c>
      <c r="C589" s="86" t="s">
        <v>155</v>
      </c>
      <c r="D589" s="86" t="s">
        <v>55</v>
      </c>
      <c r="E589" s="87">
        <v>-1.70952478</v>
      </c>
      <c r="F589" s="86">
        <v>0</v>
      </c>
      <c r="G589" s="87">
        <v>-1.70952478</v>
      </c>
      <c r="H589" s="87">
        <v>1.26E-2</v>
      </c>
      <c r="I589" s="87">
        <v>-2.1540012227999998E-2</v>
      </c>
      <c r="J589" s="86">
        <v>0</v>
      </c>
    </row>
    <row r="590" spans="1:10" x14ac:dyDescent="0.25">
      <c r="A590">
        <f t="shared" si="10"/>
        <v>14</v>
      </c>
      <c r="B590" s="131">
        <v>39904</v>
      </c>
      <c r="C590" s="86" t="s">
        <v>156</v>
      </c>
      <c r="D590" s="86" t="s">
        <v>55</v>
      </c>
      <c r="E590" s="87">
        <v>-0.83277338999999995</v>
      </c>
      <c r="F590" s="86">
        <v>0</v>
      </c>
      <c r="G590" s="87">
        <v>-0.83277338999999995</v>
      </c>
      <c r="H590" s="87">
        <v>0</v>
      </c>
      <c r="I590" s="87">
        <v>0</v>
      </c>
      <c r="J590" s="86">
        <v>0</v>
      </c>
    </row>
    <row r="591" spans="1:10" x14ac:dyDescent="0.25">
      <c r="A591">
        <f t="shared" si="10"/>
        <v>14</v>
      </c>
      <c r="B591" s="131">
        <v>39934</v>
      </c>
      <c r="C591" s="86" t="s">
        <v>153</v>
      </c>
      <c r="D591" s="86" t="s">
        <v>55</v>
      </c>
      <c r="E591" s="87">
        <v>4.0284199200000002</v>
      </c>
      <c r="F591" s="86">
        <v>0</v>
      </c>
      <c r="G591" s="87">
        <v>4.0284199200000002</v>
      </c>
      <c r="H591" s="87">
        <v>0</v>
      </c>
      <c r="I591" s="87">
        <v>0</v>
      </c>
      <c r="J591" s="86">
        <v>0</v>
      </c>
    </row>
    <row r="592" spans="1:10" x14ac:dyDescent="0.25">
      <c r="A592">
        <f t="shared" si="10"/>
        <v>14</v>
      </c>
      <c r="B592" s="131">
        <v>39934</v>
      </c>
      <c r="C592" s="86" t="s">
        <v>154</v>
      </c>
      <c r="D592" s="86" t="s">
        <v>55</v>
      </c>
      <c r="E592" s="87">
        <v>-1.41532613</v>
      </c>
      <c r="F592" s="86">
        <v>0</v>
      </c>
      <c r="G592" s="87">
        <v>-1.41532613</v>
      </c>
      <c r="H592" s="87">
        <v>0</v>
      </c>
      <c r="I592" s="87">
        <v>0</v>
      </c>
      <c r="J592" s="86">
        <v>0</v>
      </c>
    </row>
    <row r="593" spans="1:10" x14ac:dyDescent="0.25">
      <c r="A593">
        <f t="shared" si="10"/>
        <v>14</v>
      </c>
      <c r="B593" s="131">
        <v>39934</v>
      </c>
      <c r="C593" s="86" t="s">
        <v>155</v>
      </c>
      <c r="D593" s="86" t="s">
        <v>55</v>
      </c>
      <c r="E593" s="87">
        <v>-1.75713008</v>
      </c>
      <c r="F593" s="86">
        <v>0</v>
      </c>
      <c r="G593" s="87">
        <v>-1.75713008</v>
      </c>
      <c r="H593" s="87">
        <v>1.26E-2</v>
      </c>
      <c r="I593" s="87">
        <v>-2.2139839008000001E-2</v>
      </c>
      <c r="J593" s="86">
        <v>0</v>
      </c>
    </row>
    <row r="594" spans="1:10" x14ac:dyDescent="0.25">
      <c r="A594">
        <f t="shared" si="10"/>
        <v>14</v>
      </c>
      <c r="B594" s="131">
        <v>39934</v>
      </c>
      <c r="C594" s="86" t="s">
        <v>156</v>
      </c>
      <c r="D594" s="86" t="s">
        <v>55</v>
      </c>
      <c r="E594" s="87">
        <v>-0.85596371000000004</v>
      </c>
      <c r="F594" s="86">
        <v>0</v>
      </c>
      <c r="G594" s="87">
        <v>-0.85596371000000004</v>
      </c>
      <c r="H594" s="87">
        <v>0</v>
      </c>
      <c r="I594" s="87">
        <v>0</v>
      </c>
      <c r="J594" s="86">
        <v>0</v>
      </c>
    </row>
    <row r="595" spans="1:10" x14ac:dyDescent="0.25">
      <c r="A595">
        <f t="shared" si="10"/>
        <v>14</v>
      </c>
      <c r="B595" s="131">
        <v>39965</v>
      </c>
      <c r="C595" s="86" t="s">
        <v>153</v>
      </c>
      <c r="D595" s="86" t="s">
        <v>55</v>
      </c>
      <c r="E595" s="87">
        <v>3.8770258700000002</v>
      </c>
      <c r="F595" s="86">
        <v>0</v>
      </c>
      <c r="G595" s="87">
        <v>3.8770258700000002</v>
      </c>
      <c r="H595" s="87">
        <v>0</v>
      </c>
      <c r="I595" s="87">
        <v>0</v>
      </c>
      <c r="J595" s="86">
        <v>0</v>
      </c>
    </row>
    <row r="596" spans="1:10" x14ac:dyDescent="0.25">
      <c r="A596">
        <f t="shared" si="10"/>
        <v>14</v>
      </c>
      <c r="B596" s="131">
        <v>39965</v>
      </c>
      <c r="C596" s="86" t="s">
        <v>154</v>
      </c>
      <c r="D596" s="86" t="s">
        <v>55</v>
      </c>
      <c r="E596" s="87">
        <v>-1.3621360600000001</v>
      </c>
      <c r="F596" s="86">
        <v>0</v>
      </c>
      <c r="G596" s="87">
        <v>-1.3621360600000001</v>
      </c>
      <c r="H596" s="87">
        <v>0</v>
      </c>
      <c r="I596" s="87">
        <v>0</v>
      </c>
      <c r="J596" s="86">
        <v>0</v>
      </c>
    </row>
    <row r="597" spans="1:10" x14ac:dyDescent="0.25">
      <c r="A597">
        <f t="shared" si="10"/>
        <v>14</v>
      </c>
      <c r="B597" s="131">
        <v>39965</v>
      </c>
      <c r="C597" s="86" t="s">
        <v>155</v>
      </c>
      <c r="D597" s="86" t="s">
        <v>55</v>
      </c>
      <c r="E597" s="87">
        <v>-1.6910944999999999</v>
      </c>
      <c r="F597" s="86">
        <v>0</v>
      </c>
      <c r="G597" s="87">
        <v>-1.6910944999999999</v>
      </c>
      <c r="H597" s="87">
        <v>1.26E-2</v>
      </c>
      <c r="I597" s="87">
        <v>-2.1307790699999999E-2</v>
      </c>
      <c r="J597" s="86">
        <v>0</v>
      </c>
    </row>
    <row r="598" spans="1:10" x14ac:dyDescent="0.25">
      <c r="A598">
        <f t="shared" si="10"/>
        <v>14</v>
      </c>
      <c r="B598" s="131">
        <v>39965</v>
      </c>
      <c r="C598" s="86" t="s">
        <v>156</v>
      </c>
      <c r="D598" s="86" t="s">
        <v>55</v>
      </c>
      <c r="E598" s="87">
        <v>-0.82379530999999995</v>
      </c>
      <c r="F598" s="86">
        <v>0</v>
      </c>
      <c r="G598" s="87">
        <v>-0.82379530999999995</v>
      </c>
      <c r="H598" s="87">
        <v>0</v>
      </c>
      <c r="I598" s="87">
        <v>0</v>
      </c>
      <c r="J598" s="86">
        <v>0</v>
      </c>
    </row>
    <row r="599" spans="1:10" x14ac:dyDescent="0.25">
      <c r="A599">
        <f t="shared" si="10"/>
        <v>14</v>
      </c>
      <c r="B599" s="131">
        <v>39995</v>
      </c>
      <c r="C599" s="86" t="s">
        <v>153</v>
      </c>
      <c r="D599" s="86" t="s">
        <v>55</v>
      </c>
      <c r="E599" s="87">
        <v>3.9848724600000001</v>
      </c>
      <c r="F599" s="86">
        <v>0</v>
      </c>
      <c r="G599" s="87">
        <v>3.9848724600000001</v>
      </c>
      <c r="H599" s="87">
        <v>0</v>
      </c>
      <c r="I599" s="87">
        <v>0</v>
      </c>
      <c r="J599" s="86">
        <v>0</v>
      </c>
    </row>
    <row r="600" spans="1:10" x14ac:dyDescent="0.25">
      <c r="A600">
        <f t="shared" si="10"/>
        <v>14</v>
      </c>
      <c r="B600" s="131">
        <v>39995</v>
      </c>
      <c r="C600" s="86" t="s">
        <v>154</v>
      </c>
      <c r="D600" s="86" t="s">
        <v>55</v>
      </c>
      <c r="E600" s="87">
        <v>-1.40002637</v>
      </c>
      <c r="F600" s="86">
        <v>0</v>
      </c>
      <c r="G600" s="87">
        <v>-1.40002637</v>
      </c>
      <c r="H600" s="87">
        <v>0</v>
      </c>
      <c r="I600" s="87">
        <v>0</v>
      </c>
      <c r="J600" s="86">
        <v>0</v>
      </c>
    </row>
    <row r="601" spans="1:10" x14ac:dyDescent="0.25">
      <c r="A601">
        <f t="shared" si="10"/>
        <v>14</v>
      </c>
      <c r="B601" s="131">
        <v>39995</v>
      </c>
      <c r="C601" s="86" t="s">
        <v>155</v>
      </c>
      <c r="D601" s="86" t="s">
        <v>55</v>
      </c>
      <c r="E601" s="87">
        <v>-1.7381354</v>
      </c>
      <c r="F601" s="86">
        <v>0</v>
      </c>
      <c r="G601" s="87">
        <v>-1.7381354</v>
      </c>
      <c r="H601" s="87">
        <v>1.26E-2</v>
      </c>
      <c r="I601" s="87">
        <v>-2.190050604E-2</v>
      </c>
      <c r="J601" s="86">
        <v>0</v>
      </c>
    </row>
    <row r="602" spans="1:10" x14ac:dyDescent="0.25">
      <c r="A602">
        <f t="shared" si="10"/>
        <v>14</v>
      </c>
      <c r="B602" s="131">
        <v>39995</v>
      </c>
      <c r="C602" s="86" t="s">
        <v>156</v>
      </c>
      <c r="D602" s="86" t="s">
        <v>55</v>
      </c>
      <c r="E602" s="87">
        <v>-0.84671068999999999</v>
      </c>
      <c r="F602" s="86">
        <v>0</v>
      </c>
      <c r="G602" s="87">
        <v>-0.84671068999999999</v>
      </c>
      <c r="H602" s="87">
        <v>0</v>
      </c>
      <c r="I602" s="87">
        <v>0</v>
      </c>
      <c r="J602" s="86">
        <v>0</v>
      </c>
    </row>
    <row r="603" spans="1:10" x14ac:dyDescent="0.25">
      <c r="A603">
        <f t="shared" si="10"/>
        <v>14</v>
      </c>
      <c r="B603" s="131">
        <v>40026</v>
      </c>
      <c r="C603" s="86" t="s">
        <v>153</v>
      </c>
      <c r="D603" s="86" t="s">
        <v>55</v>
      </c>
      <c r="E603" s="87">
        <v>3.9628316099999998</v>
      </c>
      <c r="F603" s="86">
        <v>0</v>
      </c>
      <c r="G603" s="87">
        <v>3.9628316099999998</v>
      </c>
      <c r="H603" s="87">
        <v>0</v>
      </c>
      <c r="I603" s="87">
        <v>0</v>
      </c>
      <c r="J603" s="86">
        <v>0</v>
      </c>
    </row>
    <row r="604" spans="1:10" x14ac:dyDescent="0.25">
      <c r="A604">
        <f t="shared" si="10"/>
        <v>14</v>
      </c>
      <c r="B604" s="131">
        <v>40026</v>
      </c>
      <c r="C604" s="86" t="s">
        <v>154</v>
      </c>
      <c r="D604" s="86" t="s">
        <v>55</v>
      </c>
      <c r="E604" s="87">
        <v>-1.3922826399999999</v>
      </c>
      <c r="F604" s="86">
        <v>0</v>
      </c>
      <c r="G604" s="87">
        <v>-1.3922826399999999</v>
      </c>
      <c r="H604" s="87">
        <v>0</v>
      </c>
      <c r="I604" s="87">
        <v>0</v>
      </c>
      <c r="J604" s="86">
        <v>0</v>
      </c>
    </row>
    <row r="605" spans="1:10" x14ac:dyDescent="0.25">
      <c r="A605">
        <f t="shared" si="10"/>
        <v>14</v>
      </c>
      <c r="B605" s="131">
        <v>40026</v>
      </c>
      <c r="C605" s="86" t="s">
        <v>155</v>
      </c>
      <c r="D605" s="86" t="s">
        <v>55</v>
      </c>
      <c r="E605" s="87">
        <v>-1.72852155</v>
      </c>
      <c r="F605" s="86">
        <v>0</v>
      </c>
      <c r="G605" s="87">
        <v>-1.72852155</v>
      </c>
      <c r="H605" s="87">
        <v>1.26E-2</v>
      </c>
      <c r="I605" s="87">
        <v>-2.1779371530000001E-2</v>
      </c>
      <c r="J605" s="86">
        <v>0</v>
      </c>
    </row>
    <row r="606" spans="1:10" x14ac:dyDescent="0.25">
      <c r="A606">
        <f t="shared" si="10"/>
        <v>14</v>
      </c>
      <c r="B606" s="131">
        <v>40026</v>
      </c>
      <c r="C606" s="86" t="s">
        <v>156</v>
      </c>
      <c r="D606" s="86" t="s">
        <v>55</v>
      </c>
      <c r="E606" s="87">
        <v>-0.84202741999999997</v>
      </c>
      <c r="F606" s="86">
        <v>0</v>
      </c>
      <c r="G606" s="87">
        <v>-0.84202741999999997</v>
      </c>
      <c r="H606" s="87">
        <v>0</v>
      </c>
      <c r="I606" s="87">
        <v>0</v>
      </c>
      <c r="J606" s="86">
        <v>0</v>
      </c>
    </row>
    <row r="607" spans="1:10" x14ac:dyDescent="0.25">
      <c r="A607">
        <f t="shared" si="10"/>
        <v>14</v>
      </c>
      <c r="B607" s="131">
        <v>40057</v>
      </c>
      <c r="C607" s="86" t="s">
        <v>153</v>
      </c>
      <c r="D607" s="86" t="s">
        <v>55</v>
      </c>
      <c r="E607" s="87">
        <v>3.8137275100000001</v>
      </c>
      <c r="F607" s="86">
        <v>0</v>
      </c>
      <c r="G607" s="87">
        <v>3.8137275100000001</v>
      </c>
      <c r="H607" s="87">
        <v>0</v>
      </c>
      <c r="I607" s="87">
        <v>0</v>
      </c>
      <c r="J607" s="86">
        <v>0</v>
      </c>
    </row>
    <row r="608" spans="1:10" x14ac:dyDescent="0.25">
      <c r="A608">
        <f t="shared" si="10"/>
        <v>14</v>
      </c>
      <c r="B608" s="131">
        <v>40057</v>
      </c>
      <c r="C608" s="86" t="s">
        <v>154</v>
      </c>
      <c r="D608" s="86" t="s">
        <v>55</v>
      </c>
      <c r="E608" s="87">
        <v>-1.3398971099999999</v>
      </c>
      <c r="F608" s="86">
        <v>0</v>
      </c>
      <c r="G608" s="87">
        <v>-1.3398971099999999</v>
      </c>
      <c r="H608" s="87">
        <v>0</v>
      </c>
      <c r="I608" s="87">
        <v>0</v>
      </c>
      <c r="J608" s="86">
        <v>0</v>
      </c>
    </row>
    <row r="609" spans="1:10" x14ac:dyDescent="0.25">
      <c r="A609">
        <f t="shared" si="10"/>
        <v>14</v>
      </c>
      <c r="B609" s="131">
        <v>40057</v>
      </c>
      <c r="C609" s="86" t="s">
        <v>155</v>
      </c>
      <c r="D609" s="86" t="s">
        <v>55</v>
      </c>
      <c r="E609" s="87">
        <v>-1.6634848099999999</v>
      </c>
      <c r="F609" s="86">
        <v>0</v>
      </c>
      <c r="G609" s="87">
        <v>-1.6634848099999999</v>
      </c>
      <c r="H609" s="87">
        <v>1.26E-2</v>
      </c>
      <c r="I609" s="87">
        <v>-2.0959908605999999E-2</v>
      </c>
      <c r="J609" s="86">
        <v>0</v>
      </c>
    </row>
    <row r="610" spans="1:10" x14ac:dyDescent="0.25">
      <c r="A610">
        <f t="shared" si="10"/>
        <v>14</v>
      </c>
      <c r="B610" s="131">
        <v>40057</v>
      </c>
      <c r="C610" s="86" t="s">
        <v>156</v>
      </c>
      <c r="D610" s="86" t="s">
        <v>55</v>
      </c>
      <c r="E610" s="87">
        <v>-0.81034558999999995</v>
      </c>
      <c r="F610" s="86">
        <v>0</v>
      </c>
      <c r="G610" s="87">
        <v>-0.81034558999999995</v>
      </c>
      <c r="H610" s="87">
        <v>0</v>
      </c>
      <c r="I610" s="87">
        <v>0</v>
      </c>
      <c r="J610" s="86">
        <v>0</v>
      </c>
    </row>
    <row r="611" spans="1:10" x14ac:dyDescent="0.25">
      <c r="A611">
        <f t="shared" si="10"/>
        <v>14</v>
      </c>
      <c r="B611" s="131">
        <v>40087</v>
      </c>
      <c r="C611" s="86" t="s">
        <v>153</v>
      </c>
      <c r="D611" s="86" t="s">
        <v>55</v>
      </c>
      <c r="E611" s="87">
        <v>3.9196393299999999</v>
      </c>
      <c r="F611" s="86">
        <v>0</v>
      </c>
      <c r="G611" s="87">
        <v>3.9196393299999999</v>
      </c>
      <c r="H611" s="87">
        <v>0</v>
      </c>
      <c r="I611" s="87">
        <v>0</v>
      </c>
      <c r="J611" s="86">
        <v>0</v>
      </c>
    </row>
    <row r="612" spans="1:10" x14ac:dyDescent="0.25">
      <c r="A612">
        <f t="shared" si="10"/>
        <v>14</v>
      </c>
      <c r="B612" s="131">
        <v>40087</v>
      </c>
      <c r="C612" s="86" t="s">
        <v>154</v>
      </c>
      <c r="D612" s="86" t="s">
        <v>55</v>
      </c>
      <c r="E612" s="87">
        <v>-1.37710767</v>
      </c>
      <c r="F612" s="86">
        <v>0</v>
      </c>
      <c r="G612" s="87">
        <v>-1.37710767</v>
      </c>
      <c r="H612" s="87">
        <v>0</v>
      </c>
      <c r="I612" s="87">
        <v>0</v>
      </c>
      <c r="J612" s="86">
        <v>0</v>
      </c>
    </row>
    <row r="613" spans="1:10" x14ac:dyDescent="0.25">
      <c r="A613">
        <f t="shared" si="10"/>
        <v>14</v>
      </c>
      <c r="B613" s="131">
        <v>40087</v>
      </c>
      <c r="C613" s="86" t="s">
        <v>155</v>
      </c>
      <c r="D613" s="86" t="s">
        <v>55</v>
      </c>
      <c r="E613" s="87">
        <v>-1.7096817900000001</v>
      </c>
      <c r="F613" s="86">
        <v>0</v>
      </c>
      <c r="G613" s="87">
        <v>-1.7096817900000001</v>
      </c>
      <c r="H613" s="87">
        <v>1.26E-2</v>
      </c>
      <c r="I613" s="87">
        <v>-2.1541990554000003E-2</v>
      </c>
      <c r="J613" s="86">
        <v>0</v>
      </c>
    </row>
    <row r="614" spans="1:10" x14ac:dyDescent="0.25">
      <c r="A614">
        <f t="shared" si="10"/>
        <v>14</v>
      </c>
      <c r="B614" s="131">
        <v>40087</v>
      </c>
      <c r="C614" s="86" t="s">
        <v>156</v>
      </c>
      <c r="D614" s="86" t="s">
        <v>55</v>
      </c>
      <c r="E614" s="87">
        <v>-0.83284986999999999</v>
      </c>
      <c r="F614" s="86">
        <v>0</v>
      </c>
      <c r="G614" s="87">
        <v>-0.83284986999999999</v>
      </c>
      <c r="H614" s="87">
        <v>0</v>
      </c>
      <c r="I614" s="87">
        <v>0</v>
      </c>
      <c r="J614" s="86">
        <v>0</v>
      </c>
    </row>
    <row r="615" spans="1:10" x14ac:dyDescent="0.25">
      <c r="A615">
        <f t="shared" si="10"/>
        <v>14</v>
      </c>
      <c r="B615" s="131">
        <v>40118</v>
      </c>
      <c r="C615" s="86" t="s">
        <v>153</v>
      </c>
      <c r="D615" s="86" t="s">
        <v>55</v>
      </c>
      <c r="E615" s="87">
        <v>3.7720456499999999</v>
      </c>
      <c r="F615" s="86">
        <v>0</v>
      </c>
      <c r="G615" s="87">
        <v>3.7720456499999999</v>
      </c>
      <c r="H615" s="87">
        <v>-5.2947998046899997E-3</v>
      </c>
      <c r="I615" s="87">
        <v>-1.9972226570901763E-2</v>
      </c>
      <c r="J615" s="86">
        <v>0</v>
      </c>
    </row>
    <row r="616" spans="1:10" x14ac:dyDescent="0.25">
      <c r="A616">
        <f t="shared" si="10"/>
        <v>14</v>
      </c>
      <c r="B616" s="131">
        <v>40118</v>
      </c>
      <c r="C616" s="86" t="s">
        <v>154</v>
      </c>
      <c r="D616" s="86" t="s">
        <v>55</v>
      </c>
      <c r="E616" s="87">
        <v>-1.3252527999999999</v>
      </c>
      <c r="F616" s="86">
        <v>0</v>
      </c>
      <c r="G616" s="87">
        <v>-1.3252527999999999</v>
      </c>
      <c r="H616" s="87">
        <v>1.2782216072E-2</v>
      </c>
      <c r="I616" s="87">
        <v>-1.6939667639623002E-2</v>
      </c>
      <c r="J616" s="86">
        <v>0</v>
      </c>
    </row>
    <row r="617" spans="1:10" x14ac:dyDescent="0.25">
      <c r="A617">
        <f t="shared" si="10"/>
        <v>14</v>
      </c>
      <c r="B617" s="131">
        <v>40118</v>
      </c>
      <c r="C617" s="86" t="s">
        <v>155</v>
      </c>
      <c r="D617" s="86" t="s">
        <v>55</v>
      </c>
      <c r="E617" s="87">
        <v>-1.64530387</v>
      </c>
      <c r="F617" s="86">
        <v>0</v>
      </c>
      <c r="G617" s="87">
        <v>-1.64530387</v>
      </c>
      <c r="H617" s="87">
        <v>1.26E-2</v>
      </c>
      <c r="I617" s="87">
        <v>-2.0730828762000001E-2</v>
      </c>
      <c r="J617" s="86">
        <v>0</v>
      </c>
    </row>
    <row r="618" spans="1:10" x14ac:dyDescent="0.25">
      <c r="A618">
        <f t="shared" si="10"/>
        <v>14</v>
      </c>
      <c r="B618" s="131">
        <v>40118</v>
      </c>
      <c r="C618" s="86" t="s">
        <v>156</v>
      </c>
      <c r="D618" s="86" t="s">
        <v>55</v>
      </c>
      <c r="E618" s="87">
        <v>-0.80148898000000002</v>
      </c>
      <c r="F618" s="86">
        <v>0</v>
      </c>
      <c r="G618" s="87">
        <v>-0.80148898000000002</v>
      </c>
      <c r="H618" s="87">
        <v>0</v>
      </c>
      <c r="I618" s="87">
        <v>0</v>
      </c>
      <c r="J618" s="86">
        <v>0</v>
      </c>
    </row>
    <row r="619" spans="1:10" x14ac:dyDescent="0.25">
      <c r="A619">
        <f t="shared" si="10"/>
        <v>14</v>
      </c>
      <c r="B619" s="131">
        <v>40148</v>
      </c>
      <c r="C619" s="86" t="s">
        <v>153</v>
      </c>
      <c r="D619" s="86" t="s">
        <v>55</v>
      </c>
      <c r="E619" s="87">
        <v>3.8766858399999999</v>
      </c>
      <c r="F619" s="86">
        <v>0</v>
      </c>
      <c r="G619" s="87">
        <v>3.8766858399999999</v>
      </c>
      <c r="H619" s="87">
        <v>-9.9241137504599997E-3</v>
      </c>
      <c r="I619" s="87">
        <v>-3.8472671250957574E-2</v>
      </c>
      <c r="J619" s="86">
        <v>0</v>
      </c>
    </row>
    <row r="620" spans="1:10" x14ac:dyDescent="0.25">
      <c r="A620">
        <f t="shared" si="10"/>
        <v>14</v>
      </c>
      <c r="B620" s="131">
        <v>40148</v>
      </c>
      <c r="C620" s="86" t="s">
        <v>154</v>
      </c>
      <c r="D620" s="86" t="s">
        <v>55</v>
      </c>
      <c r="E620" s="87">
        <v>-1.3620165900000001</v>
      </c>
      <c r="F620" s="86">
        <v>0</v>
      </c>
      <c r="G620" s="87">
        <v>-1.3620165900000001</v>
      </c>
      <c r="H620" s="87">
        <v>6.7439079280000001E-3</v>
      </c>
      <c r="I620" s="87">
        <v>-9.1853144793685258E-3</v>
      </c>
      <c r="J620" s="86">
        <v>0</v>
      </c>
    </row>
    <row r="621" spans="1:10" x14ac:dyDescent="0.25">
      <c r="A621">
        <f t="shared" si="10"/>
        <v>14</v>
      </c>
      <c r="B621" s="131">
        <v>40148</v>
      </c>
      <c r="C621" s="86" t="s">
        <v>155</v>
      </c>
      <c r="D621" s="86" t="s">
        <v>55</v>
      </c>
      <c r="E621" s="87">
        <v>-1.69094619</v>
      </c>
      <c r="F621" s="86">
        <v>0</v>
      </c>
      <c r="G621" s="87">
        <v>-1.69094619</v>
      </c>
      <c r="H621" s="87">
        <v>1.26E-2</v>
      </c>
      <c r="I621" s="87">
        <v>-2.1305921993999999E-2</v>
      </c>
      <c r="J621" s="86">
        <v>0</v>
      </c>
    </row>
    <row r="622" spans="1:10" x14ac:dyDescent="0.25">
      <c r="A622">
        <f t="shared" si="10"/>
        <v>14</v>
      </c>
      <c r="B622" s="131">
        <v>40148</v>
      </c>
      <c r="C622" s="86" t="s">
        <v>156</v>
      </c>
      <c r="D622" s="86" t="s">
        <v>55</v>
      </c>
      <c r="E622" s="87">
        <v>-0.82372305999999995</v>
      </c>
      <c r="F622" s="86">
        <v>0</v>
      </c>
      <c r="G622" s="87">
        <v>-0.82372305999999995</v>
      </c>
      <c r="H622" s="87">
        <v>0</v>
      </c>
      <c r="I622" s="87">
        <v>0</v>
      </c>
      <c r="J622" s="86">
        <v>0</v>
      </c>
    </row>
    <row r="623" spans="1:10" x14ac:dyDescent="0.25">
      <c r="A623">
        <f t="shared" si="10"/>
        <v>14</v>
      </c>
      <c r="B623" s="131">
        <v>40179</v>
      </c>
      <c r="C623" s="86" t="s">
        <v>153</v>
      </c>
      <c r="D623" s="86" t="s">
        <v>55</v>
      </c>
      <c r="E623" s="87">
        <v>3.8549493300000002</v>
      </c>
      <c r="F623" s="86">
        <v>0</v>
      </c>
      <c r="G623" s="87">
        <v>3.8549493300000002</v>
      </c>
      <c r="H623" s="87">
        <v>0</v>
      </c>
      <c r="I623" s="87">
        <v>0</v>
      </c>
      <c r="J623" s="86">
        <v>0</v>
      </c>
    </row>
    <row r="624" spans="1:10" x14ac:dyDescent="0.25">
      <c r="A624">
        <f t="shared" si="10"/>
        <v>14</v>
      </c>
      <c r="B624" s="131">
        <v>40179</v>
      </c>
      <c r="C624" s="86" t="s">
        <v>154</v>
      </c>
      <c r="D624" s="86" t="s">
        <v>55</v>
      </c>
      <c r="E624" s="87">
        <v>-1.3543797900000001</v>
      </c>
      <c r="F624" s="86">
        <v>0</v>
      </c>
      <c r="G624" s="87">
        <v>-1.3543797900000001</v>
      </c>
      <c r="H624" s="87">
        <v>-2.00429558754E-2</v>
      </c>
      <c r="I624" s="87">
        <v>2.7145774369503519E-2</v>
      </c>
      <c r="J624" s="86">
        <v>0</v>
      </c>
    </row>
    <row r="625" spans="1:10" x14ac:dyDescent="0.25">
      <c r="A625">
        <f t="shared" si="10"/>
        <v>14</v>
      </c>
      <c r="B625" s="131">
        <v>40179</v>
      </c>
      <c r="C625" s="86" t="s">
        <v>155</v>
      </c>
      <c r="D625" s="86" t="s">
        <v>55</v>
      </c>
      <c r="E625" s="87">
        <v>-1.6814650799999999</v>
      </c>
      <c r="F625" s="86">
        <v>0</v>
      </c>
      <c r="G625" s="87">
        <v>-1.6814650799999999</v>
      </c>
      <c r="H625" s="87">
        <v>1.26E-2</v>
      </c>
      <c r="I625" s="87">
        <v>-2.1186460008000001E-2</v>
      </c>
      <c r="J625" s="86">
        <v>0</v>
      </c>
    </row>
    <row r="626" spans="1:10" x14ac:dyDescent="0.25">
      <c r="A626">
        <f t="shared" si="10"/>
        <v>14</v>
      </c>
      <c r="B626" s="131">
        <v>40179</v>
      </c>
      <c r="C626" s="86" t="s">
        <v>156</v>
      </c>
      <c r="D626" s="86" t="s">
        <v>55</v>
      </c>
      <c r="E626" s="87">
        <v>-0.81910446000000003</v>
      </c>
      <c r="F626" s="86">
        <v>0</v>
      </c>
      <c r="G626" s="87">
        <v>-0.81910446000000003</v>
      </c>
      <c r="H626" s="87">
        <v>0</v>
      </c>
      <c r="I626" s="87">
        <v>0</v>
      </c>
      <c r="J626" s="86">
        <v>0</v>
      </c>
    </row>
    <row r="627" spans="1:10" x14ac:dyDescent="0.25">
      <c r="A627">
        <f t="shared" si="10"/>
        <v>14</v>
      </c>
      <c r="B627" s="131">
        <v>40210</v>
      </c>
      <c r="C627" s="86" t="s">
        <v>153</v>
      </c>
      <c r="D627" s="86" t="s">
        <v>55</v>
      </c>
      <c r="E627" s="87">
        <v>3.4623133199999998</v>
      </c>
      <c r="F627" s="86">
        <v>0</v>
      </c>
      <c r="G627" s="87">
        <v>3.4623133199999998</v>
      </c>
      <c r="H627" s="87">
        <v>0</v>
      </c>
      <c r="I627" s="87">
        <v>0</v>
      </c>
      <c r="J627" s="86">
        <v>0</v>
      </c>
    </row>
    <row r="628" spans="1:10" x14ac:dyDescent="0.25">
      <c r="A628">
        <f t="shared" si="10"/>
        <v>14</v>
      </c>
      <c r="B628" s="131">
        <v>40210</v>
      </c>
      <c r="C628" s="86" t="s">
        <v>154</v>
      </c>
      <c r="D628" s="86" t="s">
        <v>55</v>
      </c>
      <c r="E628" s="87">
        <v>-1.2164329</v>
      </c>
      <c r="F628" s="86">
        <v>0</v>
      </c>
      <c r="G628" s="87">
        <v>-1.2164329</v>
      </c>
      <c r="H628" s="87">
        <v>-6.3138604164200002E-3</v>
      </c>
      <c r="I628" s="87">
        <v>7.680387536540989E-3</v>
      </c>
      <c r="J628" s="86">
        <v>0</v>
      </c>
    </row>
    <row r="629" spans="1:10" x14ac:dyDescent="0.25">
      <c r="A629">
        <f t="shared" si="10"/>
        <v>14</v>
      </c>
      <c r="B629" s="131">
        <v>40210</v>
      </c>
      <c r="C629" s="86" t="s">
        <v>155</v>
      </c>
      <c r="D629" s="86" t="s">
        <v>55</v>
      </c>
      <c r="E629" s="87">
        <v>-1.5102037500000001</v>
      </c>
      <c r="F629" s="86">
        <v>0</v>
      </c>
      <c r="G629" s="87">
        <v>-1.5102037500000001</v>
      </c>
      <c r="H629" s="87">
        <v>1.26E-2</v>
      </c>
      <c r="I629" s="87">
        <v>-1.902856725E-2</v>
      </c>
      <c r="J629" s="86">
        <v>0</v>
      </c>
    </row>
    <row r="630" spans="1:10" x14ac:dyDescent="0.25">
      <c r="A630">
        <f t="shared" si="10"/>
        <v>14</v>
      </c>
      <c r="B630" s="131">
        <v>40210</v>
      </c>
      <c r="C630" s="86" t="s">
        <v>156</v>
      </c>
      <c r="D630" s="86" t="s">
        <v>55</v>
      </c>
      <c r="E630" s="87">
        <v>-0.73567667000000003</v>
      </c>
      <c r="F630" s="86">
        <v>0</v>
      </c>
      <c r="G630" s="87">
        <v>-0.73567667000000003</v>
      </c>
      <c r="H630" s="87">
        <v>0</v>
      </c>
      <c r="I630" s="87">
        <v>0</v>
      </c>
      <c r="J630" s="86">
        <v>0</v>
      </c>
    </row>
    <row r="631" spans="1:10" x14ac:dyDescent="0.25">
      <c r="A631">
        <f t="shared" si="10"/>
        <v>14</v>
      </c>
      <c r="B631" s="131">
        <v>40238</v>
      </c>
      <c r="C631" s="86" t="s">
        <v>153</v>
      </c>
      <c r="D631" s="86" t="s">
        <v>55</v>
      </c>
      <c r="E631" s="87">
        <v>3.81375318</v>
      </c>
      <c r="F631" s="86">
        <v>0</v>
      </c>
      <c r="G631" s="87">
        <v>3.81375318</v>
      </c>
      <c r="H631" s="87">
        <v>0</v>
      </c>
      <c r="I631" s="87">
        <v>0</v>
      </c>
      <c r="J631" s="86">
        <v>0</v>
      </c>
    </row>
    <row r="632" spans="1:10" x14ac:dyDescent="0.25">
      <c r="A632">
        <f t="shared" si="10"/>
        <v>14</v>
      </c>
      <c r="B632" s="131">
        <v>40238</v>
      </c>
      <c r="C632" s="86" t="s">
        <v>154</v>
      </c>
      <c r="D632" s="86" t="s">
        <v>55</v>
      </c>
      <c r="E632" s="87">
        <v>-1.3399061299999999</v>
      </c>
      <c r="F632" s="86">
        <v>0</v>
      </c>
      <c r="G632" s="87">
        <v>-1.3399061299999999</v>
      </c>
      <c r="H632" s="87">
        <v>1.7920494079E-2</v>
      </c>
      <c r="I632" s="87">
        <v>-2.4011779869080801E-2</v>
      </c>
      <c r="J632" s="86">
        <v>0</v>
      </c>
    </row>
    <row r="633" spans="1:10" x14ac:dyDescent="0.25">
      <c r="A633">
        <f t="shared" si="10"/>
        <v>14</v>
      </c>
      <c r="B633" s="131">
        <v>40238</v>
      </c>
      <c r="C633" s="86" t="s">
        <v>155</v>
      </c>
      <c r="D633" s="86" t="s">
        <v>55</v>
      </c>
      <c r="E633" s="87">
        <v>-1.6634960000000001</v>
      </c>
      <c r="F633" s="86">
        <v>0</v>
      </c>
      <c r="G633" s="87">
        <v>-1.6634960000000001</v>
      </c>
      <c r="H633" s="87">
        <v>1.26E-2</v>
      </c>
      <c r="I633" s="87">
        <v>-2.0960049600000003E-2</v>
      </c>
      <c r="J633" s="86">
        <v>0</v>
      </c>
    </row>
    <row r="634" spans="1:10" x14ac:dyDescent="0.25">
      <c r="A634">
        <f t="shared" si="10"/>
        <v>14</v>
      </c>
      <c r="B634" s="131">
        <v>40238</v>
      </c>
      <c r="C634" s="86" t="s">
        <v>156</v>
      </c>
      <c r="D634" s="86" t="s">
        <v>55</v>
      </c>
      <c r="E634" s="87">
        <v>-0.81035104999999996</v>
      </c>
      <c r="F634" s="86">
        <v>0</v>
      </c>
      <c r="G634" s="87">
        <v>-0.81035104999999996</v>
      </c>
      <c r="H634" s="87">
        <v>0</v>
      </c>
      <c r="I634" s="87">
        <v>0</v>
      </c>
      <c r="J634" s="86">
        <v>0</v>
      </c>
    </row>
    <row r="635" spans="1:10" x14ac:dyDescent="0.25">
      <c r="A635">
        <f t="shared" si="10"/>
        <v>14</v>
      </c>
      <c r="B635" s="131">
        <v>40269</v>
      </c>
      <c r="C635" s="86" t="s">
        <v>153</v>
      </c>
      <c r="D635" s="86" t="s">
        <v>55</v>
      </c>
      <c r="E635" s="87">
        <v>3.6698704100000001</v>
      </c>
      <c r="F635" s="86">
        <v>0</v>
      </c>
      <c r="G635" s="87">
        <v>3.6698704100000001</v>
      </c>
      <c r="H635" s="87">
        <v>0</v>
      </c>
      <c r="I635" s="87">
        <v>0</v>
      </c>
      <c r="J635" s="86">
        <v>0</v>
      </c>
    </row>
    <row r="636" spans="1:10" x14ac:dyDescent="0.25">
      <c r="A636">
        <f t="shared" si="10"/>
        <v>14</v>
      </c>
      <c r="B636" s="131">
        <v>40269</v>
      </c>
      <c r="C636" s="86" t="s">
        <v>154</v>
      </c>
      <c r="D636" s="86" t="s">
        <v>55</v>
      </c>
      <c r="E636" s="87">
        <v>-1.2893550300000001</v>
      </c>
      <c r="F636" s="86">
        <v>0</v>
      </c>
      <c r="G636" s="87">
        <v>-1.2893550300000001</v>
      </c>
      <c r="H636" s="87">
        <v>0</v>
      </c>
      <c r="I636" s="87">
        <v>0</v>
      </c>
      <c r="J636" s="86">
        <v>0</v>
      </c>
    </row>
    <row r="637" spans="1:10" x14ac:dyDescent="0.25">
      <c r="A637">
        <f t="shared" si="10"/>
        <v>14</v>
      </c>
      <c r="B637" s="131">
        <v>40269</v>
      </c>
      <c r="C637" s="86" t="s">
        <v>155</v>
      </c>
      <c r="D637" s="86" t="s">
        <v>55</v>
      </c>
      <c r="E637" s="87">
        <v>-1.60073672</v>
      </c>
      <c r="F637" s="86">
        <v>0</v>
      </c>
      <c r="G637" s="87">
        <v>-1.60073672</v>
      </c>
      <c r="H637" s="87">
        <v>1.26E-2</v>
      </c>
      <c r="I637" s="87">
        <v>-2.0169282672000001E-2</v>
      </c>
      <c r="J637" s="86">
        <v>0</v>
      </c>
    </row>
    <row r="638" spans="1:10" x14ac:dyDescent="0.25">
      <c r="A638">
        <f t="shared" si="10"/>
        <v>14</v>
      </c>
      <c r="B638" s="131">
        <v>40269</v>
      </c>
      <c r="C638" s="86" t="s">
        <v>156</v>
      </c>
      <c r="D638" s="86" t="s">
        <v>55</v>
      </c>
      <c r="E638" s="87">
        <v>-0.77977865999999996</v>
      </c>
      <c r="F638" s="86">
        <v>0</v>
      </c>
      <c r="G638" s="87">
        <v>-0.77977865999999996</v>
      </c>
      <c r="H638" s="87">
        <v>0</v>
      </c>
      <c r="I638" s="87">
        <v>0</v>
      </c>
      <c r="J638" s="86">
        <v>0</v>
      </c>
    </row>
    <row r="639" spans="1:10" x14ac:dyDescent="0.25">
      <c r="A639">
        <f t="shared" si="10"/>
        <v>14</v>
      </c>
      <c r="B639" s="131">
        <v>40299</v>
      </c>
      <c r="C639" s="86" t="s">
        <v>153</v>
      </c>
      <c r="D639" s="86" t="s">
        <v>55</v>
      </c>
      <c r="E639" s="87">
        <v>3.7714014499999999</v>
      </c>
      <c r="F639" s="86">
        <v>0</v>
      </c>
      <c r="G639" s="87">
        <v>3.7714014499999999</v>
      </c>
      <c r="H639" s="87">
        <v>0</v>
      </c>
      <c r="I639" s="87">
        <v>0</v>
      </c>
      <c r="J639" s="86">
        <v>0</v>
      </c>
    </row>
    <row r="640" spans="1:10" x14ac:dyDescent="0.25">
      <c r="A640">
        <f t="shared" si="10"/>
        <v>14</v>
      </c>
      <c r="B640" s="131">
        <v>40299</v>
      </c>
      <c r="C640" s="86" t="s">
        <v>154</v>
      </c>
      <c r="D640" s="86" t="s">
        <v>55</v>
      </c>
      <c r="E640" s="87">
        <v>-1.3250264700000001</v>
      </c>
      <c r="F640" s="86">
        <v>0</v>
      </c>
      <c r="G640" s="87">
        <v>-1.3250264700000001</v>
      </c>
      <c r="H640" s="87">
        <v>0</v>
      </c>
      <c r="I640" s="87">
        <v>0</v>
      </c>
      <c r="J640" s="86">
        <v>0</v>
      </c>
    </row>
    <row r="641" spans="1:10" x14ac:dyDescent="0.25">
      <c r="A641">
        <f t="shared" si="10"/>
        <v>14</v>
      </c>
      <c r="B641" s="131">
        <v>40299</v>
      </c>
      <c r="C641" s="86" t="s">
        <v>155</v>
      </c>
      <c r="D641" s="86" t="s">
        <v>55</v>
      </c>
      <c r="E641" s="87">
        <v>-1.64502288</v>
      </c>
      <c r="F641" s="86">
        <v>0</v>
      </c>
      <c r="G641" s="87">
        <v>-1.64502288</v>
      </c>
      <c r="H641" s="87">
        <v>1.26E-2</v>
      </c>
      <c r="I641" s="87">
        <v>-2.0727288287999999E-2</v>
      </c>
      <c r="J641" s="86">
        <v>0</v>
      </c>
    </row>
    <row r="642" spans="1:10" x14ac:dyDescent="0.25">
      <c r="A642">
        <f t="shared" si="10"/>
        <v>14</v>
      </c>
      <c r="B642" s="131">
        <v>40299</v>
      </c>
      <c r="C642" s="86" t="s">
        <v>156</v>
      </c>
      <c r="D642" s="86" t="s">
        <v>55</v>
      </c>
      <c r="E642" s="87">
        <v>-0.80135210000000001</v>
      </c>
      <c r="F642" s="86">
        <v>0</v>
      </c>
      <c r="G642" s="87">
        <v>-0.80135210000000001</v>
      </c>
      <c r="H642" s="87">
        <v>0</v>
      </c>
      <c r="I642" s="87">
        <v>0</v>
      </c>
      <c r="J642" s="86">
        <v>0</v>
      </c>
    </row>
    <row r="643" spans="1:10" x14ac:dyDescent="0.25">
      <c r="A643">
        <f t="shared" si="10"/>
        <v>14</v>
      </c>
      <c r="B643" s="131">
        <v>40330</v>
      </c>
      <c r="C643" s="86" t="s">
        <v>153</v>
      </c>
      <c r="D643" s="86" t="s">
        <v>55</v>
      </c>
      <c r="E643" s="87">
        <v>3.6290062000000001</v>
      </c>
      <c r="F643" s="86">
        <v>0</v>
      </c>
      <c r="G643" s="87">
        <v>3.6290062000000001</v>
      </c>
      <c r="H643" s="87">
        <v>0</v>
      </c>
      <c r="I643" s="87">
        <v>0</v>
      </c>
      <c r="J643" s="86">
        <v>0</v>
      </c>
    </row>
    <row r="644" spans="1:10" x14ac:dyDescent="0.25">
      <c r="A644">
        <f t="shared" si="10"/>
        <v>14</v>
      </c>
      <c r="B644" s="131">
        <v>40330</v>
      </c>
      <c r="C644" s="86" t="s">
        <v>154</v>
      </c>
      <c r="D644" s="86" t="s">
        <v>55</v>
      </c>
      <c r="E644" s="87">
        <v>-1.2749979899999999</v>
      </c>
      <c r="F644" s="86">
        <v>0</v>
      </c>
      <c r="G644" s="87">
        <v>-1.2749979899999999</v>
      </c>
      <c r="H644" s="87">
        <v>0</v>
      </c>
      <c r="I644" s="87">
        <v>0</v>
      </c>
      <c r="J644" s="86">
        <v>0</v>
      </c>
    </row>
    <row r="645" spans="1:10" x14ac:dyDescent="0.25">
      <c r="A645">
        <f t="shared" si="10"/>
        <v>14</v>
      </c>
      <c r="B645" s="131">
        <v>40330</v>
      </c>
      <c r="C645" s="86" t="s">
        <v>155</v>
      </c>
      <c r="D645" s="86" t="s">
        <v>55</v>
      </c>
      <c r="E645" s="87">
        <v>-1.5829124299999999</v>
      </c>
      <c r="F645" s="86">
        <v>0</v>
      </c>
      <c r="G645" s="87">
        <v>-1.5829124299999999</v>
      </c>
      <c r="H645" s="87">
        <v>1.26E-2</v>
      </c>
      <c r="I645" s="87">
        <v>-1.9944696618E-2</v>
      </c>
      <c r="J645" s="86">
        <v>0</v>
      </c>
    </row>
    <row r="646" spans="1:10" x14ac:dyDescent="0.25">
      <c r="A646">
        <f t="shared" si="10"/>
        <v>14</v>
      </c>
      <c r="B646" s="131">
        <v>40330</v>
      </c>
      <c r="C646" s="86" t="s">
        <v>156</v>
      </c>
      <c r="D646" s="86" t="s">
        <v>55</v>
      </c>
      <c r="E646" s="87">
        <v>-0.77109578000000001</v>
      </c>
      <c r="F646" s="86">
        <v>0</v>
      </c>
      <c r="G646" s="87">
        <v>-0.77109578000000001</v>
      </c>
      <c r="H646" s="87">
        <v>0</v>
      </c>
      <c r="I646" s="87">
        <v>0</v>
      </c>
      <c r="J646" s="86">
        <v>0</v>
      </c>
    </row>
    <row r="647" spans="1:10" x14ac:dyDescent="0.25">
      <c r="A647">
        <f t="shared" si="10"/>
        <v>14</v>
      </c>
      <c r="B647" s="131">
        <v>40360</v>
      </c>
      <c r="C647" s="86" t="s">
        <v>153</v>
      </c>
      <c r="D647" s="86" t="s">
        <v>55</v>
      </c>
      <c r="E647" s="87">
        <v>3.7292969899999999</v>
      </c>
      <c r="F647" s="86">
        <v>0</v>
      </c>
      <c r="G647" s="87">
        <v>3.7292969899999999</v>
      </c>
      <c r="H647" s="87">
        <v>0</v>
      </c>
      <c r="I647" s="87">
        <v>0</v>
      </c>
      <c r="J647" s="86">
        <v>0</v>
      </c>
    </row>
    <row r="648" spans="1:10" x14ac:dyDescent="0.25">
      <c r="A648">
        <f t="shared" si="10"/>
        <v>14</v>
      </c>
      <c r="B648" s="131">
        <v>40360</v>
      </c>
      <c r="C648" s="86" t="s">
        <v>154</v>
      </c>
      <c r="D648" s="86" t="s">
        <v>55</v>
      </c>
      <c r="E648" s="87">
        <v>-1.31023369</v>
      </c>
      <c r="F648" s="86">
        <v>0</v>
      </c>
      <c r="G648" s="87">
        <v>-1.31023369</v>
      </c>
      <c r="H648" s="87">
        <v>0</v>
      </c>
      <c r="I648" s="87">
        <v>0</v>
      </c>
      <c r="J648" s="86">
        <v>0</v>
      </c>
    </row>
    <row r="649" spans="1:10" x14ac:dyDescent="0.25">
      <c r="A649">
        <f t="shared" si="10"/>
        <v>14</v>
      </c>
      <c r="B649" s="131">
        <v>40360</v>
      </c>
      <c r="C649" s="86" t="s">
        <v>155</v>
      </c>
      <c r="D649" s="86" t="s">
        <v>55</v>
      </c>
      <c r="E649" s="87">
        <v>-1.6266576100000001</v>
      </c>
      <c r="F649" s="86">
        <v>0</v>
      </c>
      <c r="G649" s="87">
        <v>-1.6266576100000001</v>
      </c>
      <c r="H649" s="87">
        <v>1.26E-2</v>
      </c>
      <c r="I649" s="87">
        <v>-2.0495885886000001E-2</v>
      </c>
      <c r="J649" s="86">
        <v>0</v>
      </c>
    </row>
    <row r="650" spans="1:10" x14ac:dyDescent="0.25">
      <c r="A650">
        <f t="shared" si="10"/>
        <v>14</v>
      </c>
      <c r="B650" s="131">
        <v>40360</v>
      </c>
      <c r="C650" s="86" t="s">
        <v>156</v>
      </c>
      <c r="D650" s="86" t="s">
        <v>55</v>
      </c>
      <c r="E650" s="87">
        <v>-0.79240569000000005</v>
      </c>
      <c r="F650" s="86">
        <v>0</v>
      </c>
      <c r="G650" s="87">
        <v>-0.79240569000000005</v>
      </c>
      <c r="H650" s="87">
        <v>0</v>
      </c>
      <c r="I650" s="87">
        <v>0</v>
      </c>
      <c r="J650" s="86">
        <v>0</v>
      </c>
    </row>
    <row r="651" spans="1:10" x14ac:dyDescent="0.25">
      <c r="A651">
        <f t="shared" si="10"/>
        <v>14</v>
      </c>
      <c r="B651" s="131">
        <v>40391</v>
      </c>
      <c r="C651" s="86" t="s">
        <v>153</v>
      </c>
      <c r="D651" s="86" t="s">
        <v>55</v>
      </c>
      <c r="E651" s="87">
        <v>3.7079951200000001</v>
      </c>
      <c r="F651" s="86">
        <v>0</v>
      </c>
      <c r="G651" s="87">
        <v>3.7079951200000001</v>
      </c>
      <c r="H651" s="87">
        <v>0</v>
      </c>
      <c r="I651" s="87">
        <v>0</v>
      </c>
      <c r="J651" s="86">
        <v>0</v>
      </c>
    </row>
    <row r="652" spans="1:10" x14ac:dyDescent="0.25">
      <c r="A652">
        <f t="shared" ref="A652:A715" si="11">INDEX(BucketTable,MATCH(B652,SumMonths,0),1)</f>
        <v>14</v>
      </c>
      <c r="B652" s="131">
        <v>40391</v>
      </c>
      <c r="C652" s="86" t="s">
        <v>154</v>
      </c>
      <c r="D652" s="86" t="s">
        <v>55</v>
      </c>
      <c r="E652" s="87">
        <v>-1.3027495899999999</v>
      </c>
      <c r="F652" s="86">
        <v>0</v>
      </c>
      <c r="G652" s="87">
        <v>-1.3027495899999999</v>
      </c>
      <c r="H652" s="87">
        <v>0</v>
      </c>
      <c r="I652" s="87">
        <v>0</v>
      </c>
      <c r="J652" s="86">
        <v>0</v>
      </c>
    </row>
    <row r="653" spans="1:10" x14ac:dyDescent="0.25">
      <c r="A653">
        <f t="shared" si="11"/>
        <v>14</v>
      </c>
      <c r="B653" s="131">
        <v>40391</v>
      </c>
      <c r="C653" s="86" t="s">
        <v>155</v>
      </c>
      <c r="D653" s="86" t="s">
        <v>55</v>
      </c>
      <c r="E653" s="87">
        <v>-1.61736609</v>
      </c>
      <c r="F653" s="86">
        <v>0</v>
      </c>
      <c r="G653" s="87">
        <v>-1.61736609</v>
      </c>
      <c r="H653" s="87">
        <v>1.26E-2</v>
      </c>
      <c r="I653" s="87">
        <v>-2.0378812733999999E-2</v>
      </c>
      <c r="J653" s="86">
        <v>0</v>
      </c>
    </row>
    <row r="654" spans="1:10" x14ac:dyDescent="0.25">
      <c r="A654">
        <f t="shared" si="11"/>
        <v>14</v>
      </c>
      <c r="B654" s="131">
        <v>40391</v>
      </c>
      <c r="C654" s="86" t="s">
        <v>156</v>
      </c>
      <c r="D654" s="86" t="s">
        <v>55</v>
      </c>
      <c r="E654" s="87">
        <v>-0.78787943999999999</v>
      </c>
      <c r="F654" s="86">
        <v>0</v>
      </c>
      <c r="G654" s="87">
        <v>-0.78787943999999999</v>
      </c>
      <c r="H654" s="87">
        <v>0</v>
      </c>
      <c r="I654" s="87">
        <v>0</v>
      </c>
      <c r="J654" s="86">
        <v>0</v>
      </c>
    </row>
    <row r="655" spans="1:10" x14ac:dyDescent="0.25">
      <c r="A655">
        <f t="shared" si="11"/>
        <v>14</v>
      </c>
      <c r="B655" s="131">
        <v>40422</v>
      </c>
      <c r="C655" s="86" t="s">
        <v>153</v>
      </c>
      <c r="D655" s="86" t="s">
        <v>55</v>
      </c>
      <c r="E655" s="87">
        <v>3.5678303100000002</v>
      </c>
      <c r="F655" s="86">
        <v>0</v>
      </c>
      <c r="G655" s="87">
        <v>3.5678303100000002</v>
      </c>
      <c r="H655" s="87">
        <v>0</v>
      </c>
      <c r="I655" s="87">
        <v>0</v>
      </c>
      <c r="J655" s="86">
        <v>0</v>
      </c>
    </row>
    <row r="656" spans="1:10" x14ac:dyDescent="0.25">
      <c r="A656">
        <f t="shared" si="11"/>
        <v>14</v>
      </c>
      <c r="B656" s="131">
        <v>40422</v>
      </c>
      <c r="C656" s="86" t="s">
        <v>154</v>
      </c>
      <c r="D656" s="86" t="s">
        <v>55</v>
      </c>
      <c r="E656" s="87">
        <v>-1.2535047399999999</v>
      </c>
      <c r="F656" s="86">
        <v>0</v>
      </c>
      <c r="G656" s="87">
        <v>-1.2535047399999999</v>
      </c>
      <c r="H656" s="87">
        <v>0</v>
      </c>
      <c r="I656" s="87">
        <v>0</v>
      </c>
      <c r="J656" s="86">
        <v>0</v>
      </c>
    </row>
    <row r="657" spans="1:10" x14ac:dyDescent="0.25">
      <c r="A657">
        <f t="shared" si="11"/>
        <v>14</v>
      </c>
      <c r="B657" s="131">
        <v>40422</v>
      </c>
      <c r="C657" s="86" t="s">
        <v>155</v>
      </c>
      <c r="D657" s="86" t="s">
        <v>55</v>
      </c>
      <c r="E657" s="87">
        <v>-1.5562285199999999</v>
      </c>
      <c r="F657" s="86">
        <v>0</v>
      </c>
      <c r="G657" s="87">
        <v>-1.5562285199999999</v>
      </c>
      <c r="H657" s="87">
        <v>1.26E-2</v>
      </c>
      <c r="I657" s="87">
        <v>-1.9608479352E-2</v>
      </c>
      <c r="J657" s="86">
        <v>0</v>
      </c>
    </row>
    <row r="658" spans="1:10" x14ac:dyDescent="0.25">
      <c r="A658">
        <f t="shared" si="11"/>
        <v>14</v>
      </c>
      <c r="B658" s="131">
        <v>40422</v>
      </c>
      <c r="C658" s="86" t="s">
        <v>156</v>
      </c>
      <c r="D658" s="86" t="s">
        <v>55</v>
      </c>
      <c r="E658" s="87">
        <v>-0.75809705000000005</v>
      </c>
      <c r="F658" s="86">
        <v>0</v>
      </c>
      <c r="G658" s="87">
        <v>-0.75809705000000005</v>
      </c>
      <c r="H658" s="87">
        <v>0</v>
      </c>
      <c r="I658" s="87">
        <v>0</v>
      </c>
      <c r="J658" s="86">
        <v>0</v>
      </c>
    </row>
    <row r="659" spans="1:10" x14ac:dyDescent="0.25">
      <c r="A659">
        <f t="shared" si="11"/>
        <v>14</v>
      </c>
      <c r="B659" s="131">
        <v>40452</v>
      </c>
      <c r="C659" s="86" t="s">
        <v>153</v>
      </c>
      <c r="D659" s="86" t="s">
        <v>55</v>
      </c>
      <c r="E659" s="87">
        <v>3.6662678400000002</v>
      </c>
      <c r="F659" s="86">
        <v>0</v>
      </c>
      <c r="G659" s="87">
        <v>3.6662678400000002</v>
      </c>
      <c r="H659" s="87">
        <v>0</v>
      </c>
      <c r="I659" s="87">
        <v>0</v>
      </c>
      <c r="J659" s="86">
        <v>0</v>
      </c>
    </row>
    <row r="660" spans="1:10" x14ac:dyDescent="0.25">
      <c r="A660">
        <f t="shared" si="11"/>
        <v>14</v>
      </c>
      <c r="B660" s="131">
        <v>40452</v>
      </c>
      <c r="C660" s="86" t="s">
        <v>154</v>
      </c>
      <c r="D660" s="86" t="s">
        <v>55</v>
      </c>
      <c r="E660" s="87">
        <v>-1.2880893200000001</v>
      </c>
      <c r="F660" s="86">
        <v>0</v>
      </c>
      <c r="G660" s="87">
        <v>-1.2880893200000001</v>
      </c>
      <c r="H660" s="87">
        <v>0</v>
      </c>
      <c r="I660" s="87">
        <v>0</v>
      </c>
      <c r="J660" s="86">
        <v>0</v>
      </c>
    </row>
    <row r="661" spans="1:10" x14ac:dyDescent="0.25">
      <c r="A661">
        <f t="shared" si="11"/>
        <v>14</v>
      </c>
      <c r="B661" s="131">
        <v>40452</v>
      </c>
      <c r="C661" s="86" t="s">
        <v>155</v>
      </c>
      <c r="D661" s="86" t="s">
        <v>55</v>
      </c>
      <c r="E661" s="87">
        <v>-1.5991653400000001</v>
      </c>
      <c r="F661" s="86">
        <v>0</v>
      </c>
      <c r="G661" s="87">
        <v>-1.5991653400000001</v>
      </c>
      <c r="H661" s="87">
        <v>1.26E-2</v>
      </c>
      <c r="I661" s="87">
        <v>-2.0149483284E-2</v>
      </c>
      <c r="J661" s="86">
        <v>0</v>
      </c>
    </row>
    <row r="662" spans="1:10" x14ac:dyDescent="0.25">
      <c r="A662">
        <f t="shared" si="11"/>
        <v>14</v>
      </c>
      <c r="B662" s="131">
        <v>40452</v>
      </c>
      <c r="C662" s="86" t="s">
        <v>156</v>
      </c>
      <c r="D662" s="86" t="s">
        <v>55</v>
      </c>
      <c r="E662" s="87">
        <v>-0.77901317999999997</v>
      </c>
      <c r="F662" s="86">
        <v>0</v>
      </c>
      <c r="G662" s="87">
        <v>-0.77901317999999997</v>
      </c>
      <c r="H662" s="87">
        <v>0</v>
      </c>
      <c r="I662" s="87">
        <v>0</v>
      </c>
      <c r="J662" s="86">
        <v>0</v>
      </c>
    </row>
    <row r="663" spans="1:10" x14ac:dyDescent="0.25">
      <c r="A663">
        <f t="shared" si="11"/>
        <v>14</v>
      </c>
      <c r="B663" s="131">
        <v>40483</v>
      </c>
      <c r="C663" s="86" t="s">
        <v>153</v>
      </c>
      <c r="D663" s="86" t="s">
        <v>55</v>
      </c>
      <c r="E663" s="87">
        <v>3.5275731499999998</v>
      </c>
      <c r="F663" s="86">
        <v>0</v>
      </c>
      <c r="G663" s="87">
        <v>3.5275731499999998</v>
      </c>
      <c r="H663" s="87">
        <v>-5.0328969955500003E-3</v>
      </c>
      <c r="I663" s="87">
        <v>-1.7753912308217851E-2</v>
      </c>
      <c r="J663" s="86">
        <v>0</v>
      </c>
    </row>
    <row r="664" spans="1:10" x14ac:dyDescent="0.25">
      <c r="A664">
        <f t="shared" si="11"/>
        <v>14</v>
      </c>
      <c r="B664" s="131">
        <v>40483</v>
      </c>
      <c r="C664" s="86" t="s">
        <v>154</v>
      </c>
      <c r="D664" s="86" t="s">
        <v>55</v>
      </c>
      <c r="E664" s="87">
        <v>-1.2393609800000001</v>
      </c>
      <c r="F664" s="86">
        <v>0</v>
      </c>
      <c r="G664" s="87">
        <v>-1.2393609800000001</v>
      </c>
      <c r="H664" s="87">
        <v>1.2182950973E-2</v>
      </c>
      <c r="I664" s="87">
        <v>-1.5099074057189233E-2</v>
      </c>
      <c r="J664" s="86">
        <v>0</v>
      </c>
    </row>
    <row r="665" spans="1:10" x14ac:dyDescent="0.25">
      <c r="A665">
        <f t="shared" si="11"/>
        <v>14</v>
      </c>
      <c r="B665" s="131">
        <v>40483</v>
      </c>
      <c r="C665" s="86" t="s">
        <v>155</v>
      </c>
      <c r="D665" s="86" t="s">
        <v>55</v>
      </c>
      <c r="E665" s="87">
        <v>-1.53866901</v>
      </c>
      <c r="F665" s="86">
        <v>0</v>
      </c>
      <c r="G665" s="87">
        <v>-1.53866901</v>
      </c>
      <c r="H665" s="87">
        <v>1.26E-2</v>
      </c>
      <c r="I665" s="87">
        <v>-1.9387229525999999E-2</v>
      </c>
      <c r="J665" s="86">
        <v>0</v>
      </c>
    </row>
    <row r="666" spans="1:10" x14ac:dyDescent="0.25">
      <c r="A666">
        <f t="shared" si="11"/>
        <v>14</v>
      </c>
      <c r="B666" s="131">
        <v>40483</v>
      </c>
      <c r="C666" s="86" t="s">
        <v>156</v>
      </c>
      <c r="D666" s="86" t="s">
        <v>55</v>
      </c>
      <c r="E666" s="87">
        <v>-0.74954315999999999</v>
      </c>
      <c r="F666" s="86">
        <v>0</v>
      </c>
      <c r="G666" s="87">
        <v>-0.74954315999999999</v>
      </c>
      <c r="H666" s="87">
        <v>0</v>
      </c>
      <c r="I666" s="87">
        <v>0</v>
      </c>
      <c r="J666" s="86">
        <v>0</v>
      </c>
    </row>
    <row r="667" spans="1:10" x14ac:dyDescent="0.25">
      <c r="A667">
        <f t="shared" si="11"/>
        <v>14</v>
      </c>
      <c r="B667" s="131">
        <v>40513</v>
      </c>
      <c r="C667" s="86" t="s">
        <v>153</v>
      </c>
      <c r="D667" s="86" t="s">
        <v>55</v>
      </c>
      <c r="E667" s="87">
        <v>3.6247933699999999</v>
      </c>
      <c r="F667" s="86">
        <v>0</v>
      </c>
      <c r="G667" s="87">
        <v>3.6247933699999999</v>
      </c>
      <c r="H667" s="87">
        <v>-9.4107985496599995E-3</v>
      </c>
      <c r="I667" s="87">
        <v>-3.4112200189213182E-2</v>
      </c>
      <c r="J667" s="86">
        <v>0</v>
      </c>
    </row>
    <row r="668" spans="1:10" x14ac:dyDescent="0.25">
      <c r="A668">
        <f t="shared" si="11"/>
        <v>14</v>
      </c>
      <c r="B668" s="131">
        <v>40513</v>
      </c>
      <c r="C668" s="86" t="s">
        <v>154</v>
      </c>
      <c r="D668" s="86" t="s">
        <v>55</v>
      </c>
      <c r="E668" s="87">
        <v>-1.27351788</v>
      </c>
      <c r="F668" s="86">
        <v>0</v>
      </c>
      <c r="G668" s="87">
        <v>-1.27351788</v>
      </c>
      <c r="H668" s="87">
        <v>6.386637687E-3</v>
      </c>
      <c r="I668" s="87">
        <v>-8.133497287476343E-3</v>
      </c>
      <c r="J668" s="86">
        <v>0</v>
      </c>
    </row>
    <row r="669" spans="1:10" x14ac:dyDescent="0.25">
      <c r="A669">
        <f t="shared" si="11"/>
        <v>14</v>
      </c>
      <c r="B669" s="131">
        <v>40513</v>
      </c>
      <c r="C669" s="86" t="s">
        <v>155</v>
      </c>
      <c r="D669" s="86" t="s">
        <v>55</v>
      </c>
      <c r="E669" s="87">
        <v>-1.58107486</v>
      </c>
      <c r="F669" s="86">
        <v>0</v>
      </c>
      <c r="G669" s="87">
        <v>-1.58107486</v>
      </c>
      <c r="H669" s="87">
        <v>1.26E-2</v>
      </c>
      <c r="I669" s="87">
        <v>-1.9921543236000001E-2</v>
      </c>
      <c r="J669" s="86">
        <v>0</v>
      </c>
    </row>
    <row r="670" spans="1:10" x14ac:dyDescent="0.25">
      <c r="A670">
        <f t="shared" si="11"/>
        <v>14</v>
      </c>
      <c r="B670" s="131">
        <v>40513</v>
      </c>
      <c r="C670" s="86" t="s">
        <v>156</v>
      </c>
      <c r="D670" s="86" t="s">
        <v>55</v>
      </c>
      <c r="E670" s="87">
        <v>-0.77020063000000005</v>
      </c>
      <c r="F670" s="86">
        <v>0</v>
      </c>
      <c r="G670" s="87">
        <v>-0.77020063000000005</v>
      </c>
      <c r="H670" s="87">
        <v>0</v>
      </c>
      <c r="I670" s="87">
        <v>0</v>
      </c>
      <c r="J670" s="86">
        <v>0</v>
      </c>
    </row>
    <row r="671" spans="1:10" x14ac:dyDescent="0.25">
      <c r="A671">
        <f t="shared" si="11"/>
        <v>14</v>
      </c>
      <c r="B671" s="131">
        <v>40544</v>
      </c>
      <c r="C671" s="86" t="s">
        <v>153</v>
      </c>
      <c r="D671" s="86" t="s">
        <v>55</v>
      </c>
      <c r="E671" s="87">
        <v>3.60381376</v>
      </c>
      <c r="F671" s="86">
        <v>0</v>
      </c>
      <c r="G671" s="87">
        <v>3.60381376</v>
      </c>
      <c r="H671" s="87">
        <v>0</v>
      </c>
      <c r="I671" s="87">
        <v>0</v>
      </c>
      <c r="J671" s="86">
        <v>0</v>
      </c>
    </row>
    <row r="672" spans="1:10" x14ac:dyDescent="0.25">
      <c r="A672">
        <f t="shared" si="11"/>
        <v>14</v>
      </c>
      <c r="B672" s="131">
        <v>40544</v>
      </c>
      <c r="C672" s="86" t="s">
        <v>154</v>
      </c>
      <c r="D672" s="86" t="s">
        <v>55</v>
      </c>
      <c r="E672" s="87">
        <v>-1.2661469999999999</v>
      </c>
      <c r="F672" s="86">
        <v>0</v>
      </c>
      <c r="G672" s="87">
        <v>-1.2661469999999999</v>
      </c>
      <c r="H672" s="87">
        <v>-1.9043743610390001E-2</v>
      </c>
      <c r="I672" s="87">
        <v>2.4112178841064466E-2</v>
      </c>
      <c r="J672" s="86">
        <v>0</v>
      </c>
    </row>
    <row r="673" spans="1:10" x14ac:dyDescent="0.25">
      <c r="A673">
        <f t="shared" si="11"/>
        <v>14</v>
      </c>
      <c r="B673" s="131">
        <v>40544</v>
      </c>
      <c r="C673" s="86" t="s">
        <v>155</v>
      </c>
      <c r="D673" s="86" t="s">
        <v>55</v>
      </c>
      <c r="E673" s="87">
        <v>-1.5719239</v>
      </c>
      <c r="F673" s="86">
        <v>0</v>
      </c>
      <c r="G673" s="87">
        <v>-1.5719239</v>
      </c>
      <c r="H673" s="87">
        <v>1.26E-2</v>
      </c>
      <c r="I673" s="87">
        <v>-1.980624114E-2</v>
      </c>
      <c r="J673" s="86">
        <v>0</v>
      </c>
    </row>
    <row r="674" spans="1:10" x14ac:dyDescent="0.25">
      <c r="A674">
        <f t="shared" si="11"/>
        <v>14</v>
      </c>
      <c r="B674" s="131">
        <v>40544</v>
      </c>
      <c r="C674" s="86" t="s">
        <v>156</v>
      </c>
      <c r="D674" s="86" t="s">
        <v>55</v>
      </c>
      <c r="E674" s="87">
        <v>-0.76574286000000003</v>
      </c>
      <c r="F674" s="86">
        <v>0</v>
      </c>
      <c r="G674" s="87">
        <v>-0.76574286000000003</v>
      </c>
      <c r="H674" s="87">
        <v>0</v>
      </c>
      <c r="I674" s="87">
        <v>0</v>
      </c>
      <c r="J674" s="86">
        <v>0</v>
      </c>
    </row>
    <row r="675" spans="1:10" x14ac:dyDescent="0.25">
      <c r="A675">
        <f t="shared" si="11"/>
        <v>14</v>
      </c>
      <c r="B675" s="131">
        <v>40575</v>
      </c>
      <c r="C675" s="86" t="s">
        <v>153</v>
      </c>
      <c r="D675" s="86" t="s">
        <v>55</v>
      </c>
      <c r="E675" s="87">
        <v>3.23616796</v>
      </c>
      <c r="F675" s="86">
        <v>0</v>
      </c>
      <c r="G675" s="87">
        <v>3.23616796</v>
      </c>
      <c r="H675" s="87">
        <v>0</v>
      </c>
      <c r="I675" s="87">
        <v>0</v>
      </c>
      <c r="J675" s="86">
        <v>0</v>
      </c>
    </row>
    <row r="676" spans="1:10" x14ac:dyDescent="0.25">
      <c r="A676">
        <f t="shared" si="11"/>
        <v>14</v>
      </c>
      <c r="B676" s="131">
        <v>40575</v>
      </c>
      <c r="C676" s="86" t="s">
        <v>154</v>
      </c>
      <c r="D676" s="86" t="s">
        <v>55</v>
      </c>
      <c r="E676" s="87">
        <v>-1.13698005</v>
      </c>
      <c r="F676" s="86">
        <v>0</v>
      </c>
      <c r="G676" s="87">
        <v>-1.13698005</v>
      </c>
      <c r="H676" s="87">
        <v>-6.0533881187500001E-3</v>
      </c>
      <c r="I676" s="87">
        <v>6.8825815259257808E-3</v>
      </c>
      <c r="J676" s="86">
        <v>0</v>
      </c>
    </row>
    <row r="677" spans="1:10" x14ac:dyDescent="0.25">
      <c r="A677">
        <f t="shared" si="11"/>
        <v>14</v>
      </c>
      <c r="B677" s="131">
        <v>40575</v>
      </c>
      <c r="C677" s="86" t="s">
        <v>155</v>
      </c>
      <c r="D677" s="86" t="s">
        <v>55</v>
      </c>
      <c r="E677" s="87">
        <v>-1.4115628899999999</v>
      </c>
      <c r="F677" s="86">
        <v>0</v>
      </c>
      <c r="G677" s="87">
        <v>-1.4115628899999999</v>
      </c>
      <c r="H677" s="87">
        <v>1.26E-2</v>
      </c>
      <c r="I677" s="87">
        <v>-1.7785692414E-2</v>
      </c>
      <c r="J677" s="86">
        <v>0</v>
      </c>
    </row>
    <row r="678" spans="1:10" x14ac:dyDescent="0.25">
      <c r="A678">
        <f t="shared" si="11"/>
        <v>14</v>
      </c>
      <c r="B678" s="131">
        <v>40575</v>
      </c>
      <c r="C678" s="86" t="s">
        <v>156</v>
      </c>
      <c r="D678" s="86" t="s">
        <v>55</v>
      </c>
      <c r="E678" s="87">
        <v>-0.68762502000000003</v>
      </c>
      <c r="F678" s="86">
        <v>0</v>
      </c>
      <c r="G678" s="87">
        <v>-0.68762502000000003</v>
      </c>
      <c r="H678" s="87">
        <v>0</v>
      </c>
      <c r="I678" s="87">
        <v>0</v>
      </c>
      <c r="J678" s="86">
        <v>0</v>
      </c>
    </row>
    <row r="679" spans="1:10" x14ac:dyDescent="0.25">
      <c r="A679">
        <f t="shared" si="11"/>
        <v>14</v>
      </c>
      <c r="B679" s="131">
        <v>40603</v>
      </c>
      <c r="C679" s="86" t="s">
        <v>153</v>
      </c>
      <c r="D679" s="86" t="s">
        <v>55</v>
      </c>
      <c r="E679" s="87">
        <v>3.56406767</v>
      </c>
      <c r="F679" s="86">
        <v>0</v>
      </c>
      <c r="G679" s="87">
        <v>3.56406767</v>
      </c>
      <c r="H679" s="87">
        <v>0</v>
      </c>
      <c r="I679" s="87">
        <v>0</v>
      </c>
      <c r="J679" s="86">
        <v>0</v>
      </c>
    </row>
    <row r="680" spans="1:10" x14ac:dyDescent="0.25">
      <c r="A680">
        <f t="shared" si="11"/>
        <v>14</v>
      </c>
      <c r="B680" s="131">
        <v>40603</v>
      </c>
      <c r="C680" s="86" t="s">
        <v>154</v>
      </c>
      <c r="D680" s="86" t="s">
        <v>55</v>
      </c>
      <c r="E680" s="87">
        <v>-1.25218279</v>
      </c>
      <c r="F680" s="86">
        <v>0</v>
      </c>
      <c r="G680" s="87">
        <v>-1.25218279</v>
      </c>
      <c r="H680" s="87">
        <v>1.6496777534000001E-2</v>
      </c>
      <c r="I680" s="87">
        <v>-2.0656980918533442E-2</v>
      </c>
      <c r="J680" s="86">
        <v>0</v>
      </c>
    </row>
    <row r="681" spans="1:10" x14ac:dyDescent="0.25">
      <c r="A681">
        <f t="shared" si="11"/>
        <v>14</v>
      </c>
      <c r="B681" s="131">
        <v>40603</v>
      </c>
      <c r="C681" s="86" t="s">
        <v>155</v>
      </c>
      <c r="D681" s="86" t="s">
        <v>55</v>
      </c>
      <c r="E681" s="87">
        <v>-1.55458732</v>
      </c>
      <c r="F681" s="86">
        <v>0</v>
      </c>
      <c r="G681" s="87">
        <v>-1.55458732</v>
      </c>
      <c r="H681" s="87">
        <v>1.26E-2</v>
      </c>
      <c r="I681" s="87">
        <v>-1.9587800232000002E-2</v>
      </c>
      <c r="J681" s="86">
        <v>0</v>
      </c>
    </row>
    <row r="682" spans="1:10" x14ac:dyDescent="0.25">
      <c r="A682">
        <f t="shared" si="11"/>
        <v>14</v>
      </c>
      <c r="B682" s="131">
        <v>40603</v>
      </c>
      <c r="C682" s="86" t="s">
        <v>156</v>
      </c>
      <c r="D682" s="86" t="s">
        <v>55</v>
      </c>
      <c r="E682" s="87">
        <v>-0.75729756000000004</v>
      </c>
      <c r="F682" s="86">
        <v>0</v>
      </c>
      <c r="G682" s="87">
        <v>-0.75729756000000004</v>
      </c>
      <c r="H682" s="87">
        <v>0</v>
      </c>
      <c r="I682" s="87">
        <v>0</v>
      </c>
      <c r="J682" s="86">
        <v>0</v>
      </c>
    </row>
    <row r="683" spans="1:10" x14ac:dyDescent="0.25">
      <c r="A683">
        <f t="shared" si="11"/>
        <v>14</v>
      </c>
      <c r="B683" s="131">
        <v>40634</v>
      </c>
      <c r="C683" s="86" t="s">
        <v>153</v>
      </c>
      <c r="D683" s="86" t="s">
        <v>55</v>
      </c>
      <c r="E683" s="87">
        <v>3.4289813200000001</v>
      </c>
      <c r="F683" s="86">
        <v>0</v>
      </c>
      <c r="G683" s="87">
        <v>3.4289813200000001</v>
      </c>
      <c r="H683" s="87">
        <v>0</v>
      </c>
      <c r="I683" s="87">
        <v>0</v>
      </c>
      <c r="J683" s="86">
        <v>0</v>
      </c>
    </row>
    <row r="684" spans="1:10" x14ac:dyDescent="0.25">
      <c r="A684">
        <f t="shared" si="11"/>
        <v>14</v>
      </c>
      <c r="B684" s="131">
        <v>40634</v>
      </c>
      <c r="C684" s="86" t="s">
        <v>154</v>
      </c>
      <c r="D684" s="86" t="s">
        <v>55</v>
      </c>
      <c r="E684" s="87">
        <v>-1.20472219</v>
      </c>
      <c r="F684" s="86">
        <v>0</v>
      </c>
      <c r="G684" s="87">
        <v>-1.20472219</v>
      </c>
      <c r="H684" s="87">
        <v>0</v>
      </c>
      <c r="I684" s="87">
        <v>0</v>
      </c>
      <c r="J684" s="86">
        <v>0</v>
      </c>
    </row>
    <row r="685" spans="1:10" x14ac:dyDescent="0.25">
      <c r="A685">
        <f t="shared" si="11"/>
        <v>14</v>
      </c>
      <c r="B685" s="131">
        <v>40634</v>
      </c>
      <c r="C685" s="86" t="s">
        <v>155</v>
      </c>
      <c r="D685" s="86" t="s">
        <v>55</v>
      </c>
      <c r="E685" s="87">
        <v>-1.49566489</v>
      </c>
      <c r="F685" s="86">
        <v>0</v>
      </c>
      <c r="G685" s="87">
        <v>-1.49566489</v>
      </c>
      <c r="H685" s="87">
        <v>1.26E-2</v>
      </c>
      <c r="I685" s="87">
        <v>-1.8845377614E-2</v>
      </c>
      <c r="J685" s="86">
        <v>0</v>
      </c>
    </row>
    <row r="686" spans="1:10" x14ac:dyDescent="0.25">
      <c r="A686">
        <f t="shared" si="11"/>
        <v>14</v>
      </c>
      <c r="B686" s="131">
        <v>40634</v>
      </c>
      <c r="C686" s="86" t="s">
        <v>156</v>
      </c>
      <c r="D686" s="86" t="s">
        <v>55</v>
      </c>
      <c r="E686" s="87">
        <v>-0.72859423999999995</v>
      </c>
      <c r="F686" s="86">
        <v>0</v>
      </c>
      <c r="G686" s="87">
        <v>-0.72859423999999995</v>
      </c>
      <c r="H686" s="87">
        <v>0</v>
      </c>
      <c r="I686" s="87">
        <v>0</v>
      </c>
      <c r="J686" s="86">
        <v>0</v>
      </c>
    </row>
    <row r="687" spans="1:10" x14ac:dyDescent="0.25">
      <c r="A687">
        <f t="shared" si="11"/>
        <v>14</v>
      </c>
      <c r="B687" s="131">
        <v>40664</v>
      </c>
      <c r="C687" s="86" t="s">
        <v>153</v>
      </c>
      <c r="D687" s="86" t="s">
        <v>55</v>
      </c>
      <c r="E687" s="87">
        <v>3.52322793</v>
      </c>
      <c r="F687" s="86">
        <v>0</v>
      </c>
      <c r="G687" s="87">
        <v>3.52322793</v>
      </c>
      <c r="H687" s="87">
        <v>0</v>
      </c>
      <c r="I687" s="87">
        <v>0</v>
      </c>
      <c r="J687" s="86">
        <v>0</v>
      </c>
    </row>
    <row r="688" spans="1:10" x14ac:dyDescent="0.25">
      <c r="A688">
        <f t="shared" si="11"/>
        <v>14</v>
      </c>
      <c r="B688" s="131">
        <v>40664</v>
      </c>
      <c r="C688" s="86" t="s">
        <v>154</v>
      </c>
      <c r="D688" s="86" t="s">
        <v>55</v>
      </c>
      <c r="E688" s="87">
        <v>-1.23783435</v>
      </c>
      <c r="F688" s="86">
        <v>0</v>
      </c>
      <c r="G688" s="87">
        <v>-1.23783435</v>
      </c>
      <c r="H688" s="87">
        <v>0</v>
      </c>
      <c r="I688" s="87">
        <v>0</v>
      </c>
      <c r="J688" s="86">
        <v>0</v>
      </c>
    </row>
    <row r="689" spans="1:10" x14ac:dyDescent="0.25">
      <c r="A689">
        <f t="shared" si="11"/>
        <v>14</v>
      </c>
      <c r="B689" s="131">
        <v>40664</v>
      </c>
      <c r="C689" s="86" t="s">
        <v>155</v>
      </c>
      <c r="D689" s="86" t="s">
        <v>55</v>
      </c>
      <c r="E689" s="87">
        <v>-1.5367736999999999</v>
      </c>
      <c r="F689" s="86">
        <v>0</v>
      </c>
      <c r="G689" s="87">
        <v>-1.5367736999999999</v>
      </c>
      <c r="H689" s="87">
        <v>1.26E-2</v>
      </c>
      <c r="I689" s="87">
        <v>-1.9363348619999998E-2</v>
      </c>
      <c r="J689" s="86">
        <v>0</v>
      </c>
    </row>
    <row r="690" spans="1:10" x14ac:dyDescent="0.25">
      <c r="A690">
        <f t="shared" si="11"/>
        <v>14</v>
      </c>
      <c r="B690" s="131">
        <v>40664</v>
      </c>
      <c r="C690" s="86" t="s">
        <v>156</v>
      </c>
      <c r="D690" s="86" t="s">
        <v>55</v>
      </c>
      <c r="E690" s="87">
        <v>-0.74861988000000002</v>
      </c>
      <c r="F690" s="86">
        <v>0</v>
      </c>
      <c r="G690" s="87">
        <v>-0.74861988000000002</v>
      </c>
      <c r="H690" s="87">
        <v>0</v>
      </c>
      <c r="I690" s="87">
        <v>0</v>
      </c>
      <c r="J690" s="86">
        <v>0</v>
      </c>
    </row>
    <row r="691" spans="1:10" x14ac:dyDescent="0.25">
      <c r="A691">
        <f t="shared" si="11"/>
        <v>14</v>
      </c>
      <c r="B691" s="131">
        <v>40695</v>
      </c>
      <c r="C691" s="86" t="s">
        <v>153</v>
      </c>
      <c r="D691" s="86" t="s">
        <v>55</v>
      </c>
      <c r="E691" s="87">
        <v>3.3895865600000001</v>
      </c>
      <c r="F691" s="86">
        <v>0</v>
      </c>
      <c r="G691" s="87">
        <v>3.3895865600000001</v>
      </c>
      <c r="H691" s="87">
        <v>0</v>
      </c>
      <c r="I691" s="87">
        <v>0</v>
      </c>
      <c r="J691" s="86">
        <v>0</v>
      </c>
    </row>
    <row r="692" spans="1:10" x14ac:dyDescent="0.25">
      <c r="A692">
        <f t="shared" si="11"/>
        <v>14</v>
      </c>
      <c r="B692" s="131">
        <v>40695</v>
      </c>
      <c r="C692" s="86" t="s">
        <v>154</v>
      </c>
      <c r="D692" s="86" t="s">
        <v>55</v>
      </c>
      <c r="E692" s="87">
        <v>-1.19088142</v>
      </c>
      <c r="F692" s="86">
        <v>0</v>
      </c>
      <c r="G692" s="87">
        <v>-1.19088142</v>
      </c>
      <c r="H692" s="87">
        <v>0</v>
      </c>
      <c r="I692" s="87">
        <v>0</v>
      </c>
      <c r="J692" s="86">
        <v>0</v>
      </c>
    </row>
    <row r="693" spans="1:10" x14ac:dyDescent="0.25">
      <c r="A693">
        <f t="shared" si="11"/>
        <v>14</v>
      </c>
      <c r="B693" s="131">
        <v>40695</v>
      </c>
      <c r="C693" s="86" t="s">
        <v>155</v>
      </c>
      <c r="D693" s="86" t="s">
        <v>55</v>
      </c>
      <c r="E693" s="87">
        <v>-1.4784815499999999</v>
      </c>
      <c r="F693" s="86">
        <v>0</v>
      </c>
      <c r="G693" s="87">
        <v>-1.4784815499999999</v>
      </c>
      <c r="H693" s="87">
        <v>1.26E-2</v>
      </c>
      <c r="I693" s="87">
        <v>-1.8628867529999999E-2</v>
      </c>
      <c r="J693" s="86">
        <v>0</v>
      </c>
    </row>
    <row r="694" spans="1:10" x14ac:dyDescent="0.25">
      <c r="A694">
        <f t="shared" si="11"/>
        <v>14</v>
      </c>
      <c r="B694" s="131">
        <v>40695</v>
      </c>
      <c r="C694" s="86" t="s">
        <v>156</v>
      </c>
      <c r="D694" s="86" t="s">
        <v>55</v>
      </c>
      <c r="E694" s="87">
        <v>-0.72022359000000002</v>
      </c>
      <c r="F694" s="86">
        <v>0</v>
      </c>
      <c r="G694" s="87">
        <v>-0.72022359000000002</v>
      </c>
      <c r="H694" s="87">
        <v>0</v>
      </c>
      <c r="I694" s="87">
        <v>0</v>
      </c>
      <c r="J694" s="86">
        <v>0</v>
      </c>
    </row>
    <row r="695" spans="1:10" x14ac:dyDescent="0.25">
      <c r="A695">
        <f t="shared" si="11"/>
        <v>14</v>
      </c>
      <c r="B695" s="131">
        <v>40725</v>
      </c>
      <c r="C695" s="86" t="s">
        <v>153</v>
      </c>
      <c r="D695" s="86" t="s">
        <v>55</v>
      </c>
      <c r="E695" s="87">
        <v>3.48264803</v>
      </c>
      <c r="F695" s="86">
        <v>0</v>
      </c>
      <c r="G695" s="87">
        <v>3.48264803</v>
      </c>
      <c r="H695" s="87">
        <v>0</v>
      </c>
      <c r="I695" s="87">
        <v>0</v>
      </c>
      <c r="J695" s="86">
        <v>0</v>
      </c>
    </row>
    <row r="696" spans="1:10" x14ac:dyDescent="0.25">
      <c r="A696">
        <f t="shared" si="11"/>
        <v>14</v>
      </c>
      <c r="B696" s="131">
        <v>40725</v>
      </c>
      <c r="C696" s="86" t="s">
        <v>154</v>
      </c>
      <c r="D696" s="86" t="s">
        <v>55</v>
      </c>
      <c r="E696" s="87">
        <v>-1.2235772</v>
      </c>
      <c r="F696" s="86">
        <v>0</v>
      </c>
      <c r="G696" s="87">
        <v>-1.2235772</v>
      </c>
      <c r="H696" s="87">
        <v>0</v>
      </c>
      <c r="I696" s="87">
        <v>0</v>
      </c>
      <c r="J696" s="86">
        <v>0</v>
      </c>
    </row>
    <row r="697" spans="1:10" x14ac:dyDescent="0.25">
      <c r="A697">
        <f t="shared" si="11"/>
        <v>14</v>
      </c>
      <c r="B697" s="131">
        <v>40725</v>
      </c>
      <c r="C697" s="86" t="s">
        <v>155</v>
      </c>
      <c r="D697" s="86" t="s">
        <v>55</v>
      </c>
      <c r="E697" s="87">
        <v>-1.51907342</v>
      </c>
      <c r="F697" s="86">
        <v>0</v>
      </c>
      <c r="G697" s="87">
        <v>-1.51907342</v>
      </c>
      <c r="H697" s="87">
        <v>1.26E-2</v>
      </c>
      <c r="I697" s="87">
        <v>-1.9140325092000001E-2</v>
      </c>
      <c r="J697" s="86">
        <v>0</v>
      </c>
    </row>
    <row r="698" spans="1:10" x14ac:dyDescent="0.25">
      <c r="A698">
        <f t="shared" si="11"/>
        <v>14</v>
      </c>
      <c r="B698" s="131">
        <v>40725</v>
      </c>
      <c r="C698" s="86" t="s">
        <v>156</v>
      </c>
      <c r="D698" s="86" t="s">
        <v>55</v>
      </c>
      <c r="E698" s="87">
        <v>-0.73999740999999997</v>
      </c>
      <c r="F698" s="86">
        <v>0</v>
      </c>
      <c r="G698" s="87">
        <v>-0.73999740999999997</v>
      </c>
      <c r="H698" s="87">
        <v>0</v>
      </c>
      <c r="I698" s="87">
        <v>0</v>
      </c>
      <c r="J698" s="86">
        <v>0</v>
      </c>
    </row>
    <row r="699" spans="1:10" x14ac:dyDescent="0.25">
      <c r="A699">
        <f t="shared" si="11"/>
        <v>14</v>
      </c>
      <c r="B699" s="131">
        <v>40756</v>
      </c>
      <c r="C699" s="86" t="s">
        <v>153</v>
      </c>
      <c r="D699" s="86" t="s">
        <v>55</v>
      </c>
      <c r="E699" s="87">
        <v>3.46212564</v>
      </c>
      <c r="F699" s="86">
        <v>0</v>
      </c>
      <c r="G699" s="87">
        <v>3.46212564</v>
      </c>
      <c r="H699" s="87">
        <v>0</v>
      </c>
      <c r="I699" s="87">
        <v>0</v>
      </c>
      <c r="J699" s="86">
        <v>0</v>
      </c>
    </row>
    <row r="700" spans="1:10" x14ac:dyDescent="0.25">
      <c r="A700">
        <f t="shared" si="11"/>
        <v>14</v>
      </c>
      <c r="B700" s="131">
        <v>40756</v>
      </c>
      <c r="C700" s="86" t="s">
        <v>154</v>
      </c>
      <c r="D700" s="86" t="s">
        <v>55</v>
      </c>
      <c r="E700" s="87">
        <v>-1.21636696</v>
      </c>
      <c r="F700" s="86">
        <v>0</v>
      </c>
      <c r="G700" s="87">
        <v>-1.21636696</v>
      </c>
      <c r="H700" s="87">
        <v>0</v>
      </c>
      <c r="I700" s="87">
        <v>0</v>
      </c>
      <c r="J700" s="86">
        <v>0</v>
      </c>
    </row>
    <row r="701" spans="1:10" x14ac:dyDescent="0.25">
      <c r="A701">
        <f t="shared" si="11"/>
        <v>14</v>
      </c>
      <c r="B701" s="131">
        <v>40756</v>
      </c>
      <c r="C701" s="86" t="s">
        <v>155</v>
      </c>
      <c r="D701" s="86" t="s">
        <v>55</v>
      </c>
      <c r="E701" s="87">
        <v>-1.51012189</v>
      </c>
      <c r="F701" s="86">
        <v>0</v>
      </c>
      <c r="G701" s="87">
        <v>-1.51012189</v>
      </c>
      <c r="H701" s="87">
        <v>1.26E-2</v>
      </c>
      <c r="I701" s="87">
        <v>-1.9027535814000001E-2</v>
      </c>
      <c r="J701" s="86">
        <v>0</v>
      </c>
    </row>
    <row r="702" spans="1:10" x14ac:dyDescent="0.25">
      <c r="A702">
        <f t="shared" si="11"/>
        <v>14</v>
      </c>
      <c r="B702" s="131">
        <v>40756</v>
      </c>
      <c r="C702" s="86" t="s">
        <v>156</v>
      </c>
      <c r="D702" s="86" t="s">
        <v>55</v>
      </c>
      <c r="E702" s="87">
        <v>-0.73563679000000004</v>
      </c>
      <c r="F702" s="86">
        <v>0</v>
      </c>
      <c r="G702" s="87">
        <v>-0.73563679000000004</v>
      </c>
      <c r="H702" s="87">
        <v>0</v>
      </c>
      <c r="I702" s="87">
        <v>0</v>
      </c>
      <c r="J702" s="86">
        <v>0</v>
      </c>
    </row>
    <row r="703" spans="1:10" x14ac:dyDescent="0.25">
      <c r="A703">
        <f t="shared" si="11"/>
        <v>14</v>
      </c>
      <c r="B703" s="131">
        <v>40787</v>
      </c>
      <c r="C703" s="86" t="s">
        <v>153</v>
      </c>
      <c r="D703" s="86" t="s">
        <v>55</v>
      </c>
      <c r="E703" s="87">
        <v>3.3306494099999999</v>
      </c>
      <c r="F703" s="86">
        <v>0</v>
      </c>
      <c r="G703" s="87">
        <v>3.3306494099999999</v>
      </c>
      <c r="H703" s="87">
        <v>0</v>
      </c>
      <c r="I703" s="87">
        <v>0</v>
      </c>
      <c r="J703" s="86">
        <v>0</v>
      </c>
    </row>
    <row r="704" spans="1:10" x14ac:dyDescent="0.25">
      <c r="A704">
        <f t="shared" si="11"/>
        <v>14</v>
      </c>
      <c r="B704" s="131">
        <v>40787</v>
      </c>
      <c r="C704" s="86" t="s">
        <v>154</v>
      </c>
      <c r="D704" s="86" t="s">
        <v>55</v>
      </c>
      <c r="E704" s="87">
        <v>-1.1701747199999999</v>
      </c>
      <c r="F704" s="86">
        <v>0</v>
      </c>
      <c r="G704" s="87">
        <v>-1.1701747199999999</v>
      </c>
      <c r="H704" s="87">
        <v>0</v>
      </c>
      <c r="I704" s="87">
        <v>0</v>
      </c>
      <c r="J704" s="86">
        <v>0</v>
      </c>
    </row>
    <row r="705" spans="1:10" x14ac:dyDescent="0.25">
      <c r="A705">
        <f t="shared" si="11"/>
        <v>14</v>
      </c>
      <c r="B705" s="131">
        <v>40787</v>
      </c>
      <c r="C705" s="86" t="s">
        <v>155</v>
      </c>
      <c r="D705" s="86" t="s">
        <v>55</v>
      </c>
      <c r="E705" s="87">
        <v>-1.45277414</v>
      </c>
      <c r="F705" s="86">
        <v>0</v>
      </c>
      <c r="G705" s="87">
        <v>-1.45277414</v>
      </c>
      <c r="H705" s="87">
        <v>1.26E-2</v>
      </c>
      <c r="I705" s="87">
        <v>-1.8304954163999999E-2</v>
      </c>
      <c r="J705" s="86">
        <v>0</v>
      </c>
    </row>
    <row r="706" spans="1:10" x14ac:dyDescent="0.25">
      <c r="A706">
        <f t="shared" si="11"/>
        <v>14</v>
      </c>
      <c r="B706" s="131">
        <v>40787</v>
      </c>
      <c r="C706" s="86" t="s">
        <v>156</v>
      </c>
      <c r="D706" s="86" t="s">
        <v>55</v>
      </c>
      <c r="E706" s="87">
        <v>-0.70770054999999998</v>
      </c>
      <c r="F706" s="86">
        <v>0</v>
      </c>
      <c r="G706" s="87">
        <v>-0.70770054999999998</v>
      </c>
      <c r="H706" s="87">
        <v>0</v>
      </c>
      <c r="I706" s="87">
        <v>0</v>
      </c>
      <c r="J706" s="86">
        <v>0</v>
      </c>
    </row>
    <row r="707" spans="1:10" x14ac:dyDescent="0.25">
      <c r="A707">
        <f t="shared" si="11"/>
        <v>14</v>
      </c>
      <c r="B707" s="131">
        <v>40817</v>
      </c>
      <c r="C707" s="86" t="s">
        <v>153</v>
      </c>
      <c r="D707" s="86" t="s">
        <v>55</v>
      </c>
      <c r="E707" s="87">
        <v>3.4219411000000002</v>
      </c>
      <c r="F707" s="86">
        <v>0</v>
      </c>
      <c r="G707" s="87">
        <v>3.4219411000000002</v>
      </c>
      <c r="H707" s="87">
        <v>0</v>
      </c>
      <c r="I707" s="87">
        <v>0</v>
      </c>
      <c r="J707" s="86">
        <v>0</v>
      </c>
    </row>
    <row r="708" spans="1:10" x14ac:dyDescent="0.25">
      <c r="A708">
        <f t="shared" si="11"/>
        <v>14</v>
      </c>
      <c r="B708" s="131">
        <v>40817</v>
      </c>
      <c r="C708" s="86" t="s">
        <v>154</v>
      </c>
      <c r="D708" s="86" t="s">
        <v>55</v>
      </c>
      <c r="E708" s="87">
        <v>-1.2022487100000001</v>
      </c>
      <c r="F708" s="86">
        <v>0</v>
      </c>
      <c r="G708" s="87">
        <v>-1.2022487100000001</v>
      </c>
      <c r="H708" s="87">
        <v>0</v>
      </c>
      <c r="I708" s="87">
        <v>0</v>
      </c>
      <c r="J708" s="86">
        <v>0</v>
      </c>
    </row>
    <row r="709" spans="1:10" x14ac:dyDescent="0.25">
      <c r="A709">
        <f t="shared" si="11"/>
        <v>14</v>
      </c>
      <c r="B709" s="131">
        <v>40817</v>
      </c>
      <c r="C709" s="86" t="s">
        <v>155</v>
      </c>
      <c r="D709" s="86" t="s">
        <v>55</v>
      </c>
      <c r="E709" s="87">
        <v>-1.4925940600000001</v>
      </c>
      <c r="F709" s="86">
        <v>0</v>
      </c>
      <c r="G709" s="87">
        <v>-1.4925940600000001</v>
      </c>
      <c r="H709" s="87">
        <v>1.26E-2</v>
      </c>
      <c r="I709" s="87">
        <v>-1.8806685156000001E-2</v>
      </c>
      <c r="J709" s="86">
        <v>0</v>
      </c>
    </row>
    <row r="710" spans="1:10" x14ac:dyDescent="0.25">
      <c r="A710">
        <f t="shared" si="11"/>
        <v>14</v>
      </c>
      <c r="B710" s="131">
        <v>40817</v>
      </c>
      <c r="C710" s="86" t="s">
        <v>156</v>
      </c>
      <c r="D710" s="86" t="s">
        <v>55</v>
      </c>
      <c r="E710" s="87">
        <v>-0.72709833000000001</v>
      </c>
      <c r="F710" s="86">
        <v>0</v>
      </c>
      <c r="G710" s="87">
        <v>-0.72709833000000001</v>
      </c>
      <c r="H710" s="87">
        <v>0</v>
      </c>
      <c r="I710" s="87">
        <v>0</v>
      </c>
      <c r="J710" s="86">
        <v>0</v>
      </c>
    </row>
    <row r="711" spans="1:10" x14ac:dyDescent="0.25">
      <c r="A711">
        <f t="shared" si="11"/>
        <v>14</v>
      </c>
      <c r="B711" s="131">
        <v>40848</v>
      </c>
      <c r="C711" s="86" t="s">
        <v>153</v>
      </c>
      <c r="D711" s="86" t="s">
        <v>55</v>
      </c>
      <c r="E711" s="87">
        <v>3.29189095</v>
      </c>
      <c r="F711" s="86">
        <v>0</v>
      </c>
      <c r="G711" s="87">
        <v>3.29189095</v>
      </c>
      <c r="H711" s="87">
        <v>-4.7367811203099996E-3</v>
      </c>
      <c r="I711" s="87">
        <v>-1.5592966902079348E-2</v>
      </c>
      <c r="J711" s="86">
        <v>0</v>
      </c>
    </row>
    <row r="712" spans="1:10" x14ac:dyDescent="0.25">
      <c r="A712">
        <f t="shared" si="11"/>
        <v>14</v>
      </c>
      <c r="B712" s="131">
        <v>40848</v>
      </c>
      <c r="C712" s="86" t="s">
        <v>154</v>
      </c>
      <c r="D712" s="86" t="s">
        <v>55</v>
      </c>
      <c r="E712" s="87">
        <v>-1.1565574999999999</v>
      </c>
      <c r="F712" s="86">
        <v>0</v>
      </c>
      <c r="G712" s="87">
        <v>-1.1565574999999999</v>
      </c>
      <c r="H712" s="87">
        <v>1.1497616767E-2</v>
      </c>
      <c r="I712" s="87">
        <v>-1.3297654903999602E-2</v>
      </c>
      <c r="J712" s="86">
        <v>0</v>
      </c>
    </row>
    <row r="713" spans="1:10" x14ac:dyDescent="0.25">
      <c r="A713">
        <f t="shared" si="11"/>
        <v>14</v>
      </c>
      <c r="B713" s="131">
        <v>40848</v>
      </c>
      <c r="C713" s="86" t="s">
        <v>155</v>
      </c>
      <c r="D713" s="86" t="s">
        <v>55</v>
      </c>
      <c r="E713" s="87">
        <v>-1.4358683400000001</v>
      </c>
      <c r="F713" s="86">
        <v>0</v>
      </c>
      <c r="G713" s="87">
        <v>-1.4358683400000001</v>
      </c>
      <c r="H713" s="87">
        <v>1.26E-2</v>
      </c>
      <c r="I713" s="87">
        <v>-1.8091941084000002E-2</v>
      </c>
      <c r="J713" s="86">
        <v>0</v>
      </c>
    </row>
    <row r="714" spans="1:10" x14ac:dyDescent="0.25">
      <c r="A714">
        <f t="shared" si="11"/>
        <v>14</v>
      </c>
      <c r="B714" s="131">
        <v>40848</v>
      </c>
      <c r="C714" s="86" t="s">
        <v>156</v>
      </c>
      <c r="D714" s="86" t="s">
        <v>55</v>
      </c>
      <c r="E714" s="87">
        <v>-0.69946511</v>
      </c>
      <c r="F714" s="86">
        <v>0</v>
      </c>
      <c r="G714" s="87">
        <v>-0.69946511</v>
      </c>
      <c r="H714" s="87">
        <v>-4.7367811203099996E-3</v>
      </c>
      <c r="I714" s="87">
        <v>3.3132131273635569E-3</v>
      </c>
      <c r="J714" s="86">
        <v>0</v>
      </c>
    </row>
    <row r="715" spans="1:10" x14ac:dyDescent="0.25">
      <c r="A715">
        <f t="shared" si="11"/>
        <v>14</v>
      </c>
      <c r="B715" s="131">
        <v>40878</v>
      </c>
      <c r="C715" s="86" t="s">
        <v>153</v>
      </c>
      <c r="D715" s="86" t="s">
        <v>55</v>
      </c>
      <c r="E715" s="87">
        <v>3.3820209000000001</v>
      </c>
      <c r="F715" s="86">
        <v>0</v>
      </c>
      <c r="G715" s="87">
        <v>3.3820209000000001</v>
      </c>
      <c r="H715" s="87">
        <v>-8.8429450988799993E-3</v>
      </c>
      <c r="I715" s="87">
        <v>-2.9907025141964725E-2</v>
      </c>
      <c r="J715" s="86">
        <v>0</v>
      </c>
    </row>
    <row r="716" spans="1:10" x14ac:dyDescent="0.25">
      <c r="A716">
        <f t="shared" ref="A716:A779" si="12">INDEX(BucketTable,MATCH(B716,SumMonths,0),1)</f>
        <v>14</v>
      </c>
      <c r="B716" s="131">
        <v>40878</v>
      </c>
      <c r="C716" s="86" t="s">
        <v>154</v>
      </c>
      <c r="D716" s="86" t="s">
        <v>55</v>
      </c>
      <c r="E716" s="87">
        <v>-1.18822334</v>
      </c>
      <c r="F716" s="86">
        <v>0</v>
      </c>
      <c r="G716" s="87">
        <v>-1.18822334</v>
      </c>
      <c r="H716" s="87">
        <v>5.993247032E-3</v>
      </c>
      <c r="I716" s="87">
        <v>-7.1213160058081265E-3</v>
      </c>
      <c r="J716" s="86">
        <v>0</v>
      </c>
    </row>
    <row r="717" spans="1:10" x14ac:dyDescent="0.25">
      <c r="A717">
        <f t="shared" si="12"/>
        <v>14</v>
      </c>
      <c r="B717" s="131">
        <v>40878</v>
      </c>
      <c r="C717" s="86" t="s">
        <v>155</v>
      </c>
      <c r="D717" s="86" t="s">
        <v>55</v>
      </c>
      <c r="E717" s="87">
        <v>-1.47518153</v>
      </c>
      <c r="F717" s="86">
        <v>0</v>
      </c>
      <c r="G717" s="87">
        <v>-1.47518153</v>
      </c>
      <c r="H717" s="87">
        <v>1.26E-2</v>
      </c>
      <c r="I717" s="87">
        <v>-1.8587287277999999E-2</v>
      </c>
      <c r="J717" s="86">
        <v>0</v>
      </c>
    </row>
    <row r="718" spans="1:10" x14ac:dyDescent="0.25">
      <c r="A718">
        <f t="shared" si="12"/>
        <v>14</v>
      </c>
      <c r="B718" s="131">
        <v>40878</v>
      </c>
      <c r="C718" s="86" t="s">
        <v>156</v>
      </c>
      <c r="D718" s="86" t="s">
        <v>55</v>
      </c>
      <c r="E718" s="87">
        <v>-0.71861602999999996</v>
      </c>
      <c r="F718" s="86">
        <v>0</v>
      </c>
      <c r="G718" s="87">
        <v>-0.71861602999999996</v>
      </c>
      <c r="H718" s="87">
        <v>-8.8429450988799993E-3</v>
      </c>
      <c r="I718" s="87">
        <v>6.3546821004651019E-3</v>
      </c>
      <c r="J718" s="86">
        <v>0</v>
      </c>
    </row>
    <row r="719" spans="1:10" x14ac:dyDescent="0.25">
      <c r="A719">
        <f t="shared" si="12"/>
        <v>14</v>
      </c>
      <c r="B719" s="131">
        <v>40909</v>
      </c>
      <c r="C719" s="86" t="s">
        <v>153</v>
      </c>
      <c r="D719" s="86" t="s">
        <v>55</v>
      </c>
      <c r="E719" s="87">
        <v>3.3618354400000001</v>
      </c>
      <c r="F719" s="86">
        <v>0</v>
      </c>
      <c r="G719" s="87">
        <v>3.3618354400000001</v>
      </c>
      <c r="H719" s="87">
        <v>0</v>
      </c>
      <c r="I719" s="87">
        <v>0</v>
      </c>
      <c r="J719" s="86">
        <v>0</v>
      </c>
    </row>
    <row r="720" spans="1:10" x14ac:dyDescent="0.25">
      <c r="A720">
        <f t="shared" si="12"/>
        <v>14</v>
      </c>
      <c r="B720" s="131">
        <v>40909</v>
      </c>
      <c r="C720" s="86" t="s">
        <v>154</v>
      </c>
      <c r="D720" s="86" t="s">
        <v>55</v>
      </c>
      <c r="E720" s="87">
        <v>-1.18113147</v>
      </c>
      <c r="F720" s="86">
        <v>0</v>
      </c>
      <c r="G720" s="87">
        <v>-1.18113147</v>
      </c>
      <c r="H720" s="87">
        <v>-1.7940402030950001E-2</v>
      </c>
      <c r="I720" s="87">
        <v>2.118997342320696E-2</v>
      </c>
      <c r="J720" s="86">
        <v>0</v>
      </c>
    </row>
    <row r="721" spans="1:10" x14ac:dyDescent="0.25">
      <c r="A721">
        <f t="shared" si="12"/>
        <v>14</v>
      </c>
      <c r="B721" s="131">
        <v>40909</v>
      </c>
      <c r="C721" s="86" t="s">
        <v>155</v>
      </c>
      <c r="D721" s="86" t="s">
        <v>55</v>
      </c>
      <c r="E721" s="87">
        <v>-1.46637697</v>
      </c>
      <c r="F721" s="86">
        <v>0</v>
      </c>
      <c r="G721" s="87">
        <v>-1.46637697</v>
      </c>
      <c r="H721" s="87">
        <v>1.26E-2</v>
      </c>
      <c r="I721" s="87">
        <v>-1.8476349821999999E-2</v>
      </c>
      <c r="J721" s="86">
        <v>0</v>
      </c>
    </row>
    <row r="722" spans="1:10" x14ac:dyDescent="0.25">
      <c r="A722">
        <f t="shared" si="12"/>
        <v>14</v>
      </c>
      <c r="B722" s="131">
        <v>40909</v>
      </c>
      <c r="C722" s="86" t="s">
        <v>156</v>
      </c>
      <c r="D722" s="86" t="s">
        <v>55</v>
      </c>
      <c r="E722" s="87">
        <v>-0.71432700000000005</v>
      </c>
      <c r="F722" s="86">
        <v>0</v>
      </c>
      <c r="G722" s="87">
        <v>-0.71432700000000005</v>
      </c>
      <c r="H722" s="87">
        <v>0</v>
      </c>
      <c r="I722" s="87">
        <v>0</v>
      </c>
      <c r="J722" s="86">
        <v>0</v>
      </c>
    </row>
    <row r="723" spans="1:10" x14ac:dyDescent="0.25">
      <c r="A723">
        <f t="shared" si="12"/>
        <v>14</v>
      </c>
      <c r="B723" s="131">
        <v>40940</v>
      </c>
      <c r="C723" s="86" t="s">
        <v>153</v>
      </c>
      <c r="D723" s="86" t="s">
        <v>55</v>
      </c>
      <c r="E723" s="87">
        <v>3.1261241399999999</v>
      </c>
      <c r="F723" s="86">
        <v>0</v>
      </c>
      <c r="G723" s="87">
        <v>3.1261241399999999</v>
      </c>
      <c r="H723" s="87">
        <v>0</v>
      </c>
      <c r="I723" s="87">
        <v>0</v>
      </c>
      <c r="J723" s="86">
        <v>0</v>
      </c>
    </row>
    <row r="724" spans="1:10" x14ac:dyDescent="0.25">
      <c r="A724">
        <f t="shared" si="12"/>
        <v>14</v>
      </c>
      <c r="B724" s="131">
        <v>40940</v>
      </c>
      <c r="C724" s="86" t="s">
        <v>154</v>
      </c>
      <c r="D724" s="86" t="s">
        <v>55</v>
      </c>
      <c r="E724" s="87">
        <v>-1.09831777</v>
      </c>
      <c r="F724" s="86">
        <v>0</v>
      </c>
      <c r="G724" s="87">
        <v>-1.09831777</v>
      </c>
      <c r="H724" s="87">
        <v>-5.7381391525299997E-3</v>
      </c>
      <c r="I724" s="87">
        <v>6.3023001979564388E-3</v>
      </c>
      <c r="J724" s="86">
        <v>0</v>
      </c>
    </row>
    <row r="725" spans="1:10" x14ac:dyDescent="0.25">
      <c r="A725">
        <f t="shared" si="12"/>
        <v>14</v>
      </c>
      <c r="B725" s="131">
        <v>40940</v>
      </c>
      <c r="C725" s="86" t="s">
        <v>155</v>
      </c>
      <c r="D725" s="86" t="s">
        <v>55</v>
      </c>
      <c r="E725" s="87">
        <v>-1.3635636</v>
      </c>
      <c r="F725" s="86">
        <v>0</v>
      </c>
      <c r="G725" s="87">
        <v>-1.3635636</v>
      </c>
      <c r="H725" s="87">
        <v>1.26E-2</v>
      </c>
      <c r="I725" s="87">
        <v>-1.718090136E-2</v>
      </c>
      <c r="J725" s="86">
        <v>0</v>
      </c>
    </row>
    <row r="726" spans="1:10" x14ac:dyDescent="0.25">
      <c r="A726">
        <f t="shared" si="12"/>
        <v>14</v>
      </c>
      <c r="B726" s="131">
        <v>40940</v>
      </c>
      <c r="C726" s="86" t="s">
        <v>156</v>
      </c>
      <c r="D726" s="86" t="s">
        <v>55</v>
      </c>
      <c r="E726" s="87">
        <v>-0.66424276999999998</v>
      </c>
      <c r="F726" s="86">
        <v>0</v>
      </c>
      <c r="G726" s="87">
        <v>-0.66424276999999998</v>
      </c>
      <c r="H726" s="87">
        <v>0</v>
      </c>
      <c r="I726" s="87">
        <v>0</v>
      </c>
      <c r="J726" s="86">
        <v>0</v>
      </c>
    </row>
    <row r="727" spans="1:10" x14ac:dyDescent="0.25">
      <c r="A727">
        <f t="shared" si="12"/>
        <v>14</v>
      </c>
      <c r="B727" s="131">
        <v>40969</v>
      </c>
      <c r="C727" s="86" t="s">
        <v>153</v>
      </c>
      <c r="D727" s="86" t="s">
        <v>55</v>
      </c>
      <c r="E727" s="87">
        <v>3.3229627900000001</v>
      </c>
      <c r="F727" s="86">
        <v>0</v>
      </c>
      <c r="G727" s="87">
        <v>3.3229627900000001</v>
      </c>
      <c r="H727" s="87">
        <v>0</v>
      </c>
      <c r="I727" s="87">
        <v>0</v>
      </c>
      <c r="J727" s="86">
        <v>0</v>
      </c>
    </row>
    <row r="728" spans="1:10" x14ac:dyDescent="0.25">
      <c r="A728">
        <f t="shared" si="12"/>
        <v>14</v>
      </c>
      <c r="B728" s="131">
        <v>40969</v>
      </c>
      <c r="C728" s="86" t="s">
        <v>154</v>
      </c>
      <c r="D728" s="86" t="s">
        <v>55</v>
      </c>
      <c r="E728" s="87">
        <v>-1.1674741399999999</v>
      </c>
      <c r="F728" s="86">
        <v>0</v>
      </c>
      <c r="G728" s="87">
        <v>-1.1674741399999999</v>
      </c>
      <c r="H728" s="87">
        <v>1.5549302100999999E-2</v>
      </c>
      <c r="I728" s="87">
        <v>-1.8153408097965167E-2</v>
      </c>
      <c r="J728" s="86">
        <v>0</v>
      </c>
    </row>
    <row r="729" spans="1:10" x14ac:dyDescent="0.25">
      <c r="A729">
        <f t="shared" si="12"/>
        <v>14</v>
      </c>
      <c r="B729" s="131">
        <v>40969</v>
      </c>
      <c r="C729" s="86" t="s">
        <v>155</v>
      </c>
      <c r="D729" s="86" t="s">
        <v>55</v>
      </c>
      <c r="E729" s="87">
        <v>-1.4494213600000001</v>
      </c>
      <c r="F729" s="86">
        <v>0</v>
      </c>
      <c r="G729" s="87">
        <v>-1.4494213600000001</v>
      </c>
      <c r="H729" s="87">
        <v>1.26E-2</v>
      </c>
      <c r="I729" s="87">
        <v>-1.8262709136000001E-2</v>
      </c>
      <c r="J729" s="86">
        <v>0</v>
      </c>
    </row>
    <row r="730" spans="1:10" x14ac:dyDescent="0.25">
      <c r="A730">
        <f t="shared" si="12"/>
        <v>14</v>
      </c>
      <c r="B730" s="131">
        <v>40969</v>
      </c>
      <c r="C730" s="86" t="s">
        <v>156</v>
      </c>
      <c r="D730" s="86" t="s">
        <v>55</v>
      </c>
      <c r="E730" s="87">
        <v>-0.70606729000000001</v>
      </c>
      <c r="F730" s="86">
        <v>0</v>
      </c>
      <c r="G730" s="87">
        <v>-0.70606729000000001</v>
      </c>
      <c r="H730" s="87">
        <v>0</v>
      </c>
      <c r="I730" s="87">
        <v>0</v>
      </c>
      <c r="J730" s="86">
        <v>0</v>
      </c>
    </row>
    <row r="731" spans="1:10" x14ac:dyDescent="0.25">
      <c r="A731">
        <f t="shared" si="12"/>
        <v>14</v>
      </c>
      <c r="B731" s="131">
        <v>41000</v>
      </c>
      <c r="C731" s="86" t="s">
        <v>153</v>
      </c>
      <c r="D731" s="86" t="s">
        <v>55</v>
      </c>
      <c r="E731" s="87">
        <v>3.1970991899999999</v>
      </c>
      <c r="F731" s="86">
        <v>0</v>
      </c>
      <c r="G731" s="87">
        <v>3.1970991899999999</v>
      </c>
      <c r="H731" s="87">
        <v>0</v>
      </c>
      <c r="I731" s="87">
        <v>0</v>
      </c>
      <c r="J731" s="86">
        <v>0</v>
      </c>
    </row>
    <row r="732" spans="1:10" x14ac:dyDescent="0.25">
      <c r="A732">
        <f t="shared" si="12"/>
        <v>14</v>
      </c>
      <c r="B732" s="131">
        <v>41000</v>
      </c>
      <c r="C732" s="86" t="s">
        <v>154</v>
      </c>
      <c r="D732" s="86" t="s">
        <v>55</v>
      </c>
      <c r="E732" s="87">
        <v>-1.12325381</v>
      </c>
      <c r="F732" s="86">
        <v>0</v>
      </c>
      <c r="G732" s="87">
        <v>-1.12325381</v>
      </c>
      <c r="H732" s="87">
        <v>0</v>
      </c>
      <c r="I732" s="87">
        <v>0</v>
      </c>
      <c r="J732" s="86">
        <v>0</v>
      </c>
    </row>
    <row r="733" spans="1:10" x14ac:dyDescent="0.25">
      <c r="A733">
        <f t="shared" si="12"/>
        <v>14</v>
      </c>
      <c r="B733" s="131">
        <v>41000</v>
      </c>
      <c r="C733" s="86" t="s">
        <v>155</v>
      </c>
      <c r="D733" s="86" t="s">
        <v>55</v>
      </c>
      <c r="E733" s="87">
        <v>-1.3945217400000001</v>
      </c>
      <c r="F733" s="86">
        <v>0</v>
      </c>
      <c r="G733" s="87">
        <v>-1.3945217400000001</v>
      </c>
      <c r="H733" s="87">
        <v>1.26E-2</v>
      </c>
      <c r="I733" s="87">
        <v>-1.7570973924000002E-2</v>
      </c>
      <c r="J733" s="86">
        <v>0</v>
      </c>
    </row>
    <row r="734" spans="1:10" x14ac:dyDescent="0.25">
      <c r="A734">
        <f t="shared" si="12"/>
        <v>14</v>
      </c>
      <c r="B734" s="131">
        <v>41000</v>
      </c>
      <c r="C734" s="86" t="s">
        <v>156</v>
      </c>
      <c r="D734" s="86" t="s">
        <v>55</v>
      </c>
      <c r="E734" s="87">
        <v>-0.67932364000000001</v>
      </c>
      <c r="F734" s="86">
        <v>0</v>
      </c>
      <c r="G734" s="87">
        <v>-0.67932364000000001</v>
      </c>
      <c r="H734" s="87">
        <v>0</v>
      </c>
      <c r="I734" s="87">
        <v>0</v>
      </c>
      <c r="J734" s="86">
        <v>0</v>
      </c>
    </row>
    <row r="735" spans="1:10" x14ac:dyDescent="0.25">
      <c r="A735">
        <f t="shared" si="12"/>
        <v>14</v>
      </c>
      <c r="B735" s="131">
        <v>41030</v>
      </c>
      <c r="C735" s="86" t="s">
        <v>153</v>
      </c>
      <c r="D735" s="86" t="s">
        <v>55</v>
      </c>
      <c r="E735" s="87">
        <v>3.28612576</v>
      </c>
      <c r="F735" s="86">
        <v>0</v>
      </c>
      <c r="G735" s="87">
        <v>3.28612576</v>
      </c>
      <c r="H735" s="87">
        <v>0</v>
      </c>
      <c r="I735" s="87">
        <v>0</v>
      </c>
      <c r="J735" s="86">
        <v>0</v>
      </c>
    </row>
    <row r="736" spans="1:10" x14ac:dyDescent="0.25">
      <c r="A736">
        <f t="shared" si="12"/>
        <v>14</v>
      </c>
      <c r="B736" s="131">
        <v>41030</v>
      </c>
      <c r="C736" s="86" t="s">
        <v>154</v>
      </c>
      <c r="D736" s="86" t="s">
        <v>55</v>
      </c>
      <c r="E736" s="87">
        <v>-1.15453199</v>
      </c>
      <c r="F736" s="86">
        <v>0</v>
      </c>
      <c r="G736" s="87">
        <v>-1.15453199</v>
      </c>
      <c r="H736" s="87">
        <v>0</v>
      </c>
      <c r="I736" s="87">
        <v>0</v>
      </c>
      <c r="J736" s="86">
        <v>0</v>
      </c>
    </row>
    <row r="737" spans="1:10" x14ac:dyDescent="0.25">
      <c r="A737">
        <f t="shared" si="12"/>
        <v>14</v>
      </c>
      <c r="B737" s="131">
        <v>41030</v>
      </c>
      <c r="C737" s="86" t="s">
        <v>155</v>
      </c>
      <c r="D737" s="86" t="s">
        <v>55</v>
      </c>
      <c r="E737" s="87">
        <v>-1.4333536600000001</v>
      </c>
      <c r="F737" s="86">
        <v>0</v>
      </c>
      <c r="G737" s="87">
        <v>-1.4333536600000001</v>
      </c>
      <c r="H737" s="87">
        <v>1.26E-2</v>
      </c>
      <c r="I737" s="87">
        <v>-1.8060256116000001E-2</v>
      </c>
      <c r="J737" s="86">
        <v>0</v>
      </c>
    </row>
    <row r="738" spans="1:10" x14ac:dyDescent="0.25">
      <c r="A738">
        <f t="shared" si="12"/>
        <v>14</v>
      </c>
      <c r="B738" s="131">
        <v>41030</v>
      </c>
      <c r="C738" s="86" t="s">
        <v>156</v>
      </c>
      <c r="D738" s="86" t="s">
        <v>55</v>
      </c>
      <c r="E738" s="87">
        <v>-0.69824010999999997</v>
      </c>
      <c r="F738" s="86">
        <v>0</v>
      </c>
      <c r="G738" s="87">
        <v>-0.69824010999999997</v>
      </c>
      <c r="H738" s="87">
        <v>0</v>
      </c>
      <c r="I738" s="87">
        <v>0</v>
      </c>
      <c r="J738" s="86">
        <v>0</v>
      </c>
    </row>
    <row r="739" spans="1:10" x14ac:dyDescent="0.25">
      <c r="A739">
        <f t="shared" si="12"/>
        <v>14</v>
      </c>
      <c r="B739" s="131">
        <v>41061</v>
      </c>
      <c r="C739" s="86" t="s">
        <v>153</v>
      </c>
      <c r="D739" s="86" t="s">
        <v>55</v>
      </c>
      <c r="E739" s="87">
        <v>3.1626532599999999</v>
      </c>
      <c r="F739" s="86">
        <v>0</v>
      </c>
      <c r="G739" s="87">
        <v>3.1626532599999999</v>
      </c>
      <c r="H739" s="87">
        <v>0</v>
      </c>
      <c r="I739" s="87">
        <v>0</v>
      </c>
      <c r="J739" s="86">
        <v>0</v>
      </c>
    </row>
    <row r="740" spans="1:10" x14ac:dyDescent="0.25">
      <c r="A740">
        <f t="shared" si="12"/>
        <v>14</v>
      </c>
      <c r="B740" s="131">
        <v>41061</v>
      </c>
      <c r="C740" s="86" t="s">
        <v>154</v>
      </c>
      <c r="D740" s="86" t="s">
        <v>55</v>
      </c>
      <c r="E740" s="87">
        <v>-1.1111517399999999</v>
      </c>
      <c r="F740" s="86">
        <v>0</v>
      </c>
      <c r="G740" s="87">
        <v>-1.1111517399999999</v>
      </c>
      <c r="H740" s="87">
        <v>0</v>
      </c>
      <c r="I740" s="87">
        <v>0</v>
      </c>
      <c r="J740" s="86">
        <v>0</v>
      </c>
    </row>
    <row r="741" spans="1:10" x14ac:dyDescent="0.25">
      <c r="A741">
        <f t="shared" si="12"/>
        <v>14</v>
      </c>
      <c r="B741" s="131">
        <v>41061</v>
      </c>
      <c r="C741" s="86" t="s">
        <v>155</v>
      </c>
      <c r="D741" s="86" t="s">
        <v>55</v>
      </c>
      <c r="E741" s="87">
        <v>-1.379497</v>
      </c>
      <c r="F741" s="86">
        <v>0</v>
      </c>
      <c r="G741" s="87">
        <v>-1.379497</v>
      </c>
      <c r="H741" s="87">
        <v>1.26E-2</v>
      </c>
      <c r="I741" s="87">
        <v>-1.7381662199999998E-2</v>
      </c>
      <c r="J741" s="86">
        <v>0</v>
      </c>
    </row>
    <row r="742" spans="1:10" x14ac:dyDescent="0.25">
      <c r="A742">
        <f t="shared" si="12"/>
        <v>14</v>
      </c>
      <c r="B742" s="131">
        <v>41061</v>
      </c>
      <c r="C742" s="86" t="s">
        <v>156</v>
      </c>
      <c r="D742" s="86" t="s">
        <v>55</v>
      </c>
      <c r="E742" s="87">
        <v>-0.67200451999999999</v>
      </c>
      <c r="F742" s="86">
        <v>0</v>
      </c>
      <c r="G742" s="87">
        <v>-0.67200451999999999</v>
      </c>
      <c r="H742" s="87">
        <v>0</v>
      </c>
      <c r="I742" s="87">
        <v>0</v>
      </c>
      <c r="J742" s="86">
        <v>0</v>
      </c>
    </row>
    <row r="743" spans="1:10" x14ac:dyDescent="0.25">
      <c r="A743">
        <f t="shared" si="12"/>
        <v>14</v>
      </c>
      <c r="B743" s="131">
        <v>41091</v>
      </c>
      <c r="C743" s="86" t="s">
        <v>153</v>
      </c>
      <c r="D743" s="86" t="s">
        <v>55</v>
      </c>
      <c r="E743" s="87">
        <v>3.2506813600000002</v>
      </c>
      <c r="F743" s="86">
        <v>0</v>
      </c>
      <c r="G743" s="87">
        <v>3.2506813600000002</v>
      </c>
      <c r="H743" s="87">
        <v>0</v>
      </c>
      <c r="I743" s="87">
        <v>0</v>
      </c>
      <c r="J743" s="86">
        <v>0</v>
      </c>
    </row>
    <row r="744" spans="1:10" x14ac:dyDescent="0.25">
      <c r="A744">
        <f t="shared" si="12"/>
        <v>14</v>
      </c>
      <c r="B744" s="131">
        <v>41091</v>
      </c>
      <c r="C744" s="86" t="s">
        <v>154</v>
      </c>
      <c r="D744" s="86" t="s">
        <v>55</v>
      </c>
      <c r="E744" s="87">
        <v>-1.14207912</v>
      </c>
      <c r="F744" s="86">
        <v>0</v>
      </c>
      <c r="G744" s="87">
        <v>-1.14207912</v>
      </c>
      <c r="H744" s="87">
        <v>0</v>
      </c>
      <c r="I744" s="87">
        <v>0</v>
      </c>
      <c r="J744" s="86">
        <v>0</v>
      </c>
    </row>
    <row r="745" spans="1:10" x14ac:dyDescent="0.25">
      <c r="A745">
        <f t="shared" si="12"/>
        <v>14</v>
      </c>
      <c r="B745" s="131">
        <v>41091</v>
      </c>
      <c r="C745" s="86" t="s">
        <v>155</v>
      </c>
      <c r="D745" s="86" t="s">
        <v>55</v>
      </c>
      <c r="E745" s="87">
        <v>-1.4178934000000001</v>
      </c>
      <c r="F745" s="86">
        <v>0</v>
      </c>
      <c r="G745" s="87">
        <v>-1.4178934000000001</v>
      </c>
      <c r="H745" s="87">
        <v>1.26E-2</v>
      </c>
      <c r="I745" s="87">
        <v>-1.7865456840000002E-2</v>
      </c>
      <c r="J745" s="86">
        <v>0</v>
      </c>
    </row>
    <row r="746" spans="1:10" x14ac:dyDescent="0.25">
      <c r="A746">
        <f t="shared" si="12"/>
        <v>14</v>
      </c>
      <c r="B746" s="131">
        <v>41091</v>
      </c>
      <c r="C746" s="86" t="s">
        <v>156</v>
      </c>
      <c r="D746" s="86" t="s">
        <v>55</v>
      </c>
      <c r="E746" s="87">
        <v>-0.69070883999999999</v>
      </c>
      <c r="F746" s="86">
        <v>0</v>
      </c>
      <c r="G746" s="87">
        <v>-0.69070883999999999</v>
      </c>
      <c r="H746" s="87">
        <v>0</v>
      </c>
      <c r="I746" s="87">
        <v>0</v>
      </c>
      <c r="J746" s="86">
        <v>0</v>
      </c>
    </row>
    <row r="747" spans="1:10" x14ac:dyDescent="0.25">
      <c r="A747">
        <f t="shared" si="12"/>
        <v>14</v>
      </c>
      <c r="B747" s="131">
        <v>41122</v>
      </c>
      <c r="C747" s="86" t="s">
        <v>153</v>
      </c>
      <c r="D747" s="86" t="s">
        <v>55</v>
      </c>
      <c r="E747" s="87">
        <v>3.2327849500000001</v>
      </c>
      <c r="F747" s="86">
        <v>0</v>
      </c>
      <c r="G747" s="87">
        <v>3.2327849500000001</v>
      </c>
      <c r="H747" s="87">
        <v>0</v>
      </c>
      <c r="I747" s="87">
        <v>0</v>
      </c>
      <c r="J747" s="86">
        <v>0</v>
      </c>
    </row>
    <row r="748" spans="1:10" x14ac:dyDescent="0.25">
      <c r="A748">
        <f t="shared" si="12"/>
        <v>14</v>
      </c>
      <c r="B748" s="131">
        <v>41122</v>
      </c>
      <c r="C748" s="86" t="s">
        <v>154</v>
      </c>
      <c r="D748" s="86" t="s">
        <v>55</v>
      </c>
      <c r="E748" s="87">
        <v>-1.13579148</v>
      </c>
      <c r="F748" s="86">
        <v>0</v>
      </c>
      <c r="G748" s="87">
        <v>-1.13579148</v>
      </c>
      <c r="H748" s="87">
        <v>0</v>
      </c>
      <c r="I748" s="87">
        <v>0</v>
      </c>
      <c r="J748" s="86">
        <v>0</v>
      </c>
    </row>
    <row r="749" spans="1:10" x14ac:dyDescent="0.25">
      <c r="A749">
        <f t="shared" si="12"/>
        <v>14</v>
      </c>
      <c r="B749" s="131">
        <v>41122</v>
      </c>
      <c r="C749" s="86" t="s">
        <v>155</v>
      </c>
      <c r="D749" s="86" t="s">
        <v>55</v>
      </c>
      <c r="E749" s="87">
        <v>-1.4100872799999999</v>
      </c>
      <c r="F749" s="86">
        <v>0</v>
      </c>
      <c r="G749" s="87">
        <v>-1.4100872799999999</v>
      </c>
      <c r="H749" s="87">
        <v>1.26E-2</v>
      </c>
      <c r="I749" s="87">
        <v>-1.7767099727999999E-2</v>
      </c>
      <c r="J749" s="86">
        <v>0</v>
      </c>
    </row>
    <row r="750" spans="1:10" x14ac:dyDescent="0.25">
      <c r="A750">
        <f t="shared" si="12"/>
        <v>14</v>
      </c>
      <c r="B750" s="131">
        <v>41122</v>
      </c>
      <c r="C750" s="86" t="s">
        <v>156</v>
      </c>
      <c r="D750" s="86" t="s">
        <v>55</v>
      </c>
      <c r="E750" s="87">
        <v>-0.68690618999999997</v>
      </c>
      <c r="F750" s="86">
        <v>0</v>
      </c>
      <c r="G750" s="87">
        <v>-0.68690618999999997</v>
      </c>
      <c r="H750" s="87">
        <v>0</v>
      </c>
      <c r="I750" s="87">
        <v>0</v>
      </c>
      <c r="J750" s="86">
        <v>0</v>
      </c>
    </row>
    <row r="751" spans="1:10" x14ac:dyDescent="0.25">
      <c r="A751">
        <f t="shared" si="12"/>
        <v>14</v>
      </c>
      <c r="B751" s="131">
        <v>41153</v>
      </c>
      <c r="C751" s="86" t="s">
        <v>153</v>
      </c>
      <c r="D751" s="86" t="s">
        <v>55</v>
      </c>
      <c r="E751" s="87">
        <v>3.11125805</v>
      </c>
      <c r="F751" s="86">
        <v>0</v>
      </c>
      <c r="G751" s="87">
        <v>3.11125805</v>
      </c>
      <c r="H751" s="87">
        <v>0</v>
      </c>
      <c r="I751" s="87">
        <v>0</v>
      </c>
      <c r="J751" s="86">
        <v>0</v>
      </c>
    </row>
    <row r="752" spans="1:10" x14ac:dyDescent="0.25">
      <c r="A752">
        <f t="shared" si="12"/>
        <v>14</v>
      </c>
      <c r="B752" s="131">
        <v>41153</v>
      </c>
      <c r="C752" s="86" t="s">
        <v>154</v>
      </c>
      <c r="D752" s="86" t="s">
        <v>55</v>
      </c>
      <c r="E752" s="87">
        <v>-1.0930947900000001</v>
      </c>
      <c r="F752" s="86">
        <v>0</v>
      </c>
      <c r="G752" s="87">
        <v>-1.0930947900000001</v>
      </c>
      <c r="H752" s="87">
        <v>0</v>
      </c>
      <c r="I752" s="87">
        <v>0</v>
      </c>
      <c r="J752" s="86">
        <v>0</v>
      </c>
    </row>
    <row r="753" spans="1:10" x14ac:dyDescent="0.25">
      <c r="A753">
        <f t="shared" si="12"/>
        <v>14</v>
      </c>
      <c r="B753" s="131">
        <v>41153</v>
      </c>
      <c r="C753" s="86" t="s">
        <v>155</v>
      </c>
      <c r="D753" s="86" t="s">
        <v>55</v>
      </c>
      <c r="E753" s="87">
        <v>-1.3570792599999999</v>
      </c>
      <c r="F753" s="86">
        <v>0</v>
      </c>
      <c r="G753" s="87">
        <v>-1.3570792599999999</v>
      </c>
      <c r="H753" s="87">
        <v>1.26E-2</v>
      </c>
      <c r="I753" s="87">
        <v>-1.7099198675999999E-2</v>
      </c>
      <c r="J753" s="86">
        <v>0</v>
      </c>
    </row>
    <row r="754" spans="1:10" x14ac:dyDescent="0.25">
      <c r="A754">
        <f t="shared" si="12"/>
        <v>14</v>
      </c>
      <c r="B754" s="131">
        <v>41153</v>
      </c>
      <c r="C754" s="86" t="s">
        <v>156</v>
      </c>
      <c r="D754" s="86" t="s">
        <v>55</v>
      </c>
      <c r="E754" s="87">
        <v>-0.661084</v>
      </c>
      <c r="F754" s="86">
        <v>0</v>
      </c>
      <c r="G754" s="87">
        <v>-0.661084</v>
      </c>
      <c r="H754" s="87">
        <v>0</v>
      </c>
      <c r="I754" s="87">
        <v>0</v>
      </c>
      <c r="J754" s="86">
        <v>0</v>
      </c>
    </row>
    <row r="755" spans="1:10" x14ac:dyDescent="0.25">
      <c r="A755">
        <f t="shared" si="12"/>
        <v>14</v>
      </c>
      <c r="B755" s="131">
        <v>41183</v>
      </c>
      <c r="C755" s="86" t="s">
        <v>153</v>
      </c>
      <c r="D755" s="86" t="s">
        <v>55</v>
      </c>
      <c r="E755" s="87">
        <v>3.1977973199999998</v>
      </c>
      <c r="F755" s="86">
        <v>0</v>
      </c>
      <c r="G755" s="87">
        <v>3.1977973199999998</v>
      </c>
      <c r="H755" s="87">
        <v>0</v>
      </c>
      <c r="I755" s="87">
        <v>0</v>
      </c>
      <c r="J755" s="86">
        <v>0</v>
      </c>
    </row>
    <row r="756" spans="1:10" x14ac:dyDescent="0.25">
      <c r="A756">
        <f t="shared" si="12"/>
        <v>14</v>
      </c>
      <c r="B756" s="131">
        <v>41183</v>
      </c>
      <c r="C756" s="86" t="s">
        <v>154</v>
      </c>
      <c r="D756" s="86" t="s">
        <v>55</v>
      </c>
      <c r="E756" s="87">
        <v>-1.1234990899999999</v>
      </c>
      <c r="F756" s="86">
        <v>0</v>
      </c>
      <c r="G756" s="87">
        <v>-1.1234990899999999</v>
      </c>
      <c r="H756" s="87">
        <v>0</v>
      </c>
      <c r="I756" s="87">
        <v>0</v>
      </c>
      <c r="J756" s="86">
        <v>0</v>
      </c>
    </row>
    <row r="757" spans="1:10" x14ac:dyDescent="0.25">
      <c r="A757">
        <f t="shared" si="12"/>
        <v>14</v>
      </c>
      <c r="B757" s="131">
        <v>41183</v>
      </c>
      <c r="C757" s="86" t="s">
        <v>155</v>
      </c>
      <c r="D757" s="86" t="s">
        <v>55</v>
      </c>
      <c r="E757" s="87">
        <v>-1.3948262499999999</v>
      </c>
      <c r="F757" s="86">
        <v>0</v>
      </c>
      <c r="G757" s="87">
        <v>-1.3948262499999999</v>
      </c>
      <c r="H757" s="87">
        <v>1.26E-2</v>
      </c>
      <c r="I757" s="87">
        <v>-1.7574810749999999E-2</v>
      </c>
      <c r="J757" s="86">
        <v>0</v>
      </c>
    </row>
    <row r="758" spans="1:10" x14ac:dyDescent="0.25">
      <c r="A758">
        <f t="shared" si="12"/>
        <v>14</v>
      </c>
      <c r="B758" s="131">
        <v>41183</v>
      </c>
      <c r="C758" s="86" t="s">
        <v>156</v>
      </c>
      <c r="D758" s="86" t="s">
        <v>55</v>
      </c>
      <c r="E758" s="87">
        <v>-0.67947197999999998</v>
      </c>
      <c r="F758" s="86">
        <v>0</v>
      </c>
      <c r="G758" s="87">
        <v>-0.67947197999999998</v>
      </c>
      <c r="H758" s="87">
        <v>0</v>
      </c>
      <c r="I758" s="87">
        <v>0</v>
      </c>
      <c r="J758" s="86">
        <v>0</v>
      </c>
    </row>
    <row r="759" spans="1:10" x14ac:dyDescent="0.25">
      <c r="A759">
        <f t="shared" si="12"/>
        <v>14</v>
      </c>
      <c r="B759" s="131">
        <v>41214</v>
      </c>
      <c r="C759" s="86" t="s">
        <v>153</v>
      </c>
      <c r="D759" s="86" t="s">
        <v>55</v>
      </c>
      <c r="E759" s="87">
        <v>3.07754722</v>
      </c>
      <c r="F759" s="86">
        <v>0</v>
      </c>
      <c r="G759" s="87">
        <v>3.07754722</v>
      </c>
      <c r="H759" s="87">
        <v>-4.5187473297199996E-3</v>
      </c>
      <c r="I759" s="87">
        <v>-1.3906658282462209E-2</v>
      </c>
      <c r="J759" s="86">
        <v>0</v>
      </c>
    </row>
    <row r="760" spans="1:10" x14ac:dyDescent="0.25">
      <c r="A760">
        <f t="shared" si="12"/>
        <v>14</v>
      </c>
      <c r="B760" s="131">
        <v>41214</v>
      </c>
      <c r="C760" s="86" t="s">
        <v>154</v>
      </c>
      <c r="D760" s="86" t="s">
        <v>55</v>
      </c>
      <c r="E760" s="87">
        <v>-1.0812509800000001</v>
      </c>
      <c r="F760" s="86">
        <v>0</v>
      </c>
      <c r="G760" s="87">
        <v>-1.0812509800000001</v>
      </c>
      <c r="H760" s="87">
        <v>1.0968327522E-2</v>
      </c>
      <c r="I760" s="87">
        <v>-1.1859514882123473E-2</v>
      </c>
      <c r="J760" s="86">
        <v>0</v>
      </c>
    </row>
    <row r="761" spans="1:10" x14ac:dyDescent="0.25">
      <c r="A761">
        <f t="shared" si="12"/>
        <v>14</v>
      </c>
      <c r="B761" s="131">
        <v>41214</v>
      </c>
      <c r="C761" s="86" t="s">
        <v>155</v>
      </c>
      <c r="D761" s="86" t="s">
        <v>55</v>
      </c>
      <c r="E761" s="87">
        <v>-1.3423751500000001</v>
      </c>
      <c r="F761" s="86">
        <v>0</v>
      </c>
      <c r="G761" s="87">
        <v>-1.3423751500000001</v>
      </c>
      <c r="H761" s="87">
        <v>1.26E-2</v>
      </c>
      <c r="I761" s="87">
        <v>-1.691392689E-2</v>
      </c>
      <c r="J761" s="86">
        <v>0</v>
      </c>
    </row>
    <row r="762" spans="1:10" x14ac:dyDescent="0.25">
      <c r="A762">
        <f t="shared" si="12"/>
        <v>14</v>
      </c>
      <c r="B762" s="131">
        <v>41214</v>
      </c>
      <c r="C762" s="86" t="s">
        <v>156</v>
      </c>
      <c r="D762" s="86" t="s">
        <v>55</v>
      </c>
      <c r="E762" s="87">
        <v>-0.65392108999999998</v>
      </c>
      <c r="F762" s="86">
        <v>0</v>
      </c>
      <c r="G762" s="87">
        <v>-0.65392108999999998</v>
      </c>
      <c r="H762" s="87">
        <v>-4.5187473297199996E-3</v>
      </c>
      <c r="I762" s="87">
        <v>2.9549041792850915E-3</v>
      </c>
      <c r="J762" s="86">
        <v>0</v>
      </c>
    </row>
    <row r="763" spans="1:10" x14ac:dyDescent="0.25">
      <c r="A763">
        <f t="shared" si="12"/>
        <v>14</v>
      </c>
      <c r="B763" s="131">
        <v>41244</v>
      </c>
      <c r="C763" s="86" t="s">
        <v>153</v>
      </c>
      <c r="D763" s="86" t="s">
        <v>55</v>
      </c>
      <c r="E763" s="87">
        <v>3.1631106</v>
      </c>
      <c r="F763" s="86">
        <v>0</v>
      </c>
      <c r="G763" s="87">
        <v>3.1631106</v>
      </c>
      <c r="H763" s="87">
        <v>-8.4165930747999995E-3</v>
      </c>
      <c r="I763" s="87">
        <v>-2.6622614770786472E-2</v>
      </c>
      <c r="J763" s="86">
        <v>0</v>
      </c>
    </row>
    <row r="764" spans="1:10" x14ac:dyDescent="0.25">
      <c r="A764">
        <f t="shared" si="12"/>
        <v>14</v>
      </c>
      <c r="B764" s="131">
        <v>41244</v>
      </c>
      <c r="C764" s="86" t="s">
        <v>154</v>
      </c>
      <c r="D764" s="86" t="s">
        <v>55</v>
      </c>
      <c r="E764" s="87">
        <v>-1.11131242</v>
      </c>
      <c r="F764" s="86">
        <v>0</v>
      </c>
      <c r="G764" s="87">
        <v>-1.11131242</v>
      </c>
      <c r="H764" s="87">
        <v>5.7042837139999998E-3</v>
      </c>
      <c r="I764" s="87">
        <v>-6.3392413385719272E-3</v>
      </c>
      <c r="J764" s="86">
        <v>0</v>
      </c>
    </row>
    <row r="765" spans="1:10" x14ac:dyDescent="0.25">
      <c r="A765">
        <f t="shared" si="12"/>
        <v>14</v>
      </c>
      <c r="B765" s="131">
        <v>41244</v>
      </c>
      <c r="C765" s="86" t="s">
        <v>155</v>
      </c>
      <c r="D765" s="86" t="s">
        <v>55</v>
      </c>
      <c r="E765" s="87">
        <v>-1.37969648</v>
      </c>
      <c r="F765" s="86">
        <v>0</v>
      </c>
      <c r="G765" s="87">
        <v>-1.37969648</v>
      </c>
      <c r="H765" s="87">
        <v>1.26E-2</v>
      </c>
      <c r="I765" s="87">
        <v>-1.7384175647999999E-2</v>
      </c>
      <c r="J765" s="86">
        <v>0</v>
      </c>
    </row>
    <row r="766" spans="1:10" x14ac:dyDescent="0.25">
      <c r="A766">
        <f t="shared" si="12"/>
        <v>14</v>
      </c>
      <c r="B766" s="131">
        <v>41244</v>
      </c>
      <c r="C766" s="86" t="s">
        <v>156</v>
      </c>
      <c r="D766" s="86" t="s">
        <v>55</v>
      </c>
      <c r="E766" s="87">
        <v>-0.67210170000000002</v>
      </c>
      <c r="F766" s="86">
        <v>0</v>
      </c>
      <c r="G766" s="87">
        <v>-0.67210170000000002</v>
      </c>
      <c r="H766" s="87">
        <v>-8.4165930747999995E-3</v>
      </c>
      <c r="I766" s="87">
        <v>5.6568065137813069E-3</v>
      </c>
      <c r="J766" s="86">
        <v>0</v>
      </c>
    </row>
    <row r="767" spans="1:10" x14ac:dyDescent="0.25">
      <c r="A767">
        <f t="shared" si="12"/>
        <v>14</v>
      </c>
      <c r="B767" s="131">
        <v>41275</v>
      </c>
      <c r="C767" s="86" t="s">
        <v>153</v>
      </c>
      <c r="D767" s="86" t="s">
        <v>55</v>
      </c>
      <c r="E767" s="87">
        <v>3.14559773</v>
      </c>
      <c r="F767" s="86">
        <v>0</v>
      </c>
      <c r="G767" s="87">
        <v>3.14559773</v>
      </c>
      <c r="H767" s="87">
        <v>0</v>
      </c>
      <c r="I767" s="87">
        <v>0</v>
      </c>
      <c r="J767" s="86">
        <v>0</v>
      </c>
    </row>
    <row r="768" spans="1:10" x14ac:dyDescent="0.25">
      <c r="A768">
        <f t="shared" si="12"/>
        <v>14</v>
      </c>
      <c r="B768" s="131">
        <v>41275</v>
      </c>
      <c r="C768" s="86" t="s">
        <v>154</v>
      </c>
      <c r="D768" s="86" t="s">
        <v>55</v>
      </c>
      <c r="E768" s="87">
        <v>-1.1051595299999999</v>
      </c>
      <c r="F768" s="86">
        <v>0</v>
      </c>
      <c r="G768" s="87">
        <v>-1.1051595299999999</v>
      </c>
      <c r="H768" s="87">
        <v>-1.712840795517E-2</v>
      </c>
      <c r="I768" s="87">
        <v>1.8929623285383938E-2</v>
      </c>
      <c r="J768" s="86">
        <v>0</v>
      </c>
    </row>
    <row r="769" spans="1:10" x14ac:dyDescent="0.25">
      <c r="A769">
        <f t="shared" si="12"/>
        <v>14</v>
      </c>
      <c r="B769" s="131">
        <v>41275</v>
      </c>
      <c r="C769" s="86" t="s">
        <v>155</v>
      </c>
      <c r="D769" s="86" t="s">
        <v>55</v>
      </c>
      <c r="E769" s="87">
        <v>-1.3720576600000001</v>
      </c>
      <c r="F769" s="86">
        <v>0</v>
      </c>
      <c r="G769" s="87">
        <v>-1.3720576600000001</v>
      </c>
      <c r="H769" s="87">
        <v>1.26E-2</v>
      </c>
      <c r="I769" s="87">
        <v>-1.7287926516000002E-2</v>
      </c>
      <c r="J769" s="86">
        <v>0</v>
      </c>
    </row>
    <row r="770" spans="1:10" x14ac:dyDescent="0.25">
      <c r="A770">
        <f t="shared" si="12"/>
        <v>14</v>
      </c>
      <c r="B770" s="131">
        <v>41275</v>
      </c>
      <c r="C770" s="86" t="s">
        <v>156</v>
      </c>
      <c r="D770" s="86" t="s">
        <v>55</v>
      </c>
      <c r="E770" s="87">
        <v>-0.66838054000000002</v>
      </c>
      <c r="F770" s="86">
        <v>0</v>
      </c>
      <c r="G770" s="87">
        <v>-0.66838054000000002</v>
      </c>
      <c r="H770" s="87">
        <v>0</v>
      </c>
      <c r="I770" s="87">
        <v>0</v>
      </c>
      <c r="J770" s="86">
        <v>0</v>
      </c>
    </row>
    <row r="771" spans="1:10" x14ac:dyDescent="0.25">
      <c r="A771">
        <f t="shared" si="12"/>
        <v>14</v>
      </c>
      <c r="B771" s="131">
        <v>41306</v>
      </c>
      <c r="C771" s="86" t="s">
        <v>153</v>
      </c>
      <c r="D771" s="86" t="s">
        <v>55</v>
      </c>
      <c r="E771" s="87">
        <v>2.8254366200000001</v>
      </c>
      <c r="F771" s="86">
        <v>0</v>
      </c>
      <c r="G771" s="87">
        <v>2.8254366200000001</v>
      </c>
      <c r="H771" s="87">
        <v>0</v>
      </c>
      <c r="I771" s="87">
        <v>0</v>
      </c>
      <c r="J771" s="86">
        <v>0</v>
      </c>
    </row>
    <row r="772" spans="1:10" x14ac:dyDescent="0.25">
      <c r="A772">
        <f t="shared" si="12"/>
        <v>14</v>
      </c>
      <c r="B772" s="131">
        <v>41306</v>
      </c>
      <c r="C772" s="86" t="s">
        <v>154</v>
      </c>
      <c r="D772" s="86" t="s">
        <v>55</v>
      </c>
      <c r="E772" s="87">
        <v>-0.99267563000000003</v>
      </c>
      <c r="F772" s="86">
        <v>0</v>
      </c>
      <c r="G772" s="87">
        <v>-0.99267563000000003</v>
      </c>
      <c r="H772" s="87">
        <v>-5.6470632553200003E-3</v>
      </c>
      <c r="I772" s="87">
        <v>5.6057020746246326E-3</v>
      </c>
      <c r="J772" s="86">
        <v>0</v>
      </c>
    </row>
    <row r="773" spans="1:10" x14ac:dyDescent="0.25">
      <c r="A773">
        <f t="shared" si="12"/>
        <v>14</v>
      </c>
      <c r="B773" s="131">
        <v>41306</v>
      </c>
      <c r="C773" s="86" t="s">
        <v>155</v>
      </c>
      <c r="D773" s="86" t="s">
        <v>55</v>
      </c>
      <c r="E773" s="87">
        <v>-1.23240868</v>
      </c>
      <c r="F773" s="86">
        <v>0</v>
      </c>
      <c r="G773" s="87">
        <v>-1.23240868</v>
      </c>
      <c r="H773" s="87">
        <v>1.26E-2</v>
      </c>
      <c r="I773" s="87">
        <v>-1.5528349368000001E-2</v>
      </c>
      <c r="J773" s="86">
        <v>0</v>
      </c>
    </row>
    <row r="774" spans="1:10" x14ac:dyDescent="0.25">
      <c r="A774">
        <f t="shared" si="12"/>
        <v>14</v>
      </c>
      <c r="B774" s="131">
        <v>41306</v>
      </c>
      <c r="C774" s="86" t="s">
        <v>156</v>
      </c>
      <c r="D774" s="86" t="s">
        <v>55</v>
      </c>
      <c r="E774" s="87">
        <v>-0.60035231</v>
      </c>
      <c r="F774" s="86">
        <v>0</v>
      </c>
      <c r="G774" s="87">
        <v>-0.60035231</v>
      </c>
      <c r="H774" s="87">
        <v>0</v>
      </c>
      <c r="I774" s="87">
        <v>0</v>
      </c>
      <c r="J774" s="86">
        <v>0</v>
      </c>
    </row>
    <row r="775" spans="1:10" x14ac:dyDescent="0.25">
      <c r="A775">
        <f t="shared" si="12"/>
        <v>14</v>
      </c>
      <c r="B775" s="131">
        <v>41334</v>
      </c>
      <c r="C775" s="86" t="s">
        <v>153</v>
      </c>
      <c r="D775" s="86" t="s">
        <v>55</v>
      </c>
      <c r="E775" s="87">
        <v>3.11247965</v>
      </c>
      <c r="F775" s="86">
        <v>0</v>
      </c>
      <c r="G775" s="87">
        <v>3.11247965</v>
      </c>
      <c r="H775" s="87">
        <v>0</v>
      </c>
      <c r="I775" s="87">
        <v>0</v>
      </c>
      <c r="J775" s="86">
        <v>0</v>
      </c>
    </row>
    <row r="776" spans="1:10" x14ac:dyDescent="0.25">
      <c r="A776">
        <f t="shared" si="12"/>
        <v>14</v>
      </c>
      <c r="B776" s="131">
        <v>41334</v>
      </c>
      <c r="C776" s="86" t="s">
        <v>154</v>
      </c>
      <c r="D776" s="86" t="s">
        <v>55</v>
      </c>
      <c r="E776" s="87">
        <v>-1.0935239800000001</v>
      </c>
      <c r="F776" s="86">
        <v>0</v>
      </c>
      <c r="G776" s="87">
        <v>-1.0935239800000001</v>
      </c>
      <c r="H776" s="87">
        <v>1.5585064888000001E-2</v>
      </c>
      <c r="I776" s="87">
        <v>-1.7042642184884015E-2</v>
      </c>
      <c r="J776" s="86">
        <v>0</v>
      </c>
    </row>
    <row r="777" spans="1:10" x14ac:dyDescent="0.25">
      <c r="A777">
        <f t="shared" si="12"/>
        <v>14</v>
      </c>
      <c r="B777" s="131">
        <v>41334</v>
      </c>
      <c r="C777" s="86" t="s">
        <v>155</v>
      </c>
      <c r="D777" s="86" t="s">
        <v>55</v>
      </c>
      <c r="E777" s="87">
        <v>-1.3576121000000001</v>
      </c>
      <c r="F777" s="86">
        <v>0</v>
      </c>
      <c r="G777" s="87">
        <v>-1.3576121000000001</v>
      </c>
      <c r="H777" s="87">
        <v>1.26E-2</v>
      </c>
      <c r="I777" s="87">
        <v>-1.7105912460000001E-2</v>
      </c>
      <c r="J777" s="86">
        <v>0</v>
      </c>
    </row>
    <row r="778" spans="1:10" x14ac:dyDescent="0.25">
      <c r="A778">
        <f t="shared" si="12"/>
        <v>14</v>
      </c>
      <c r="B778" s="131">
        <v>41334</v>
      </c>
      <c r="C778" s="86" t="s">
        <v>156</v>
      </c>
      <c r="D778" s="86" t="s">
        <v>55</v>
      </c>
      <c r="E778" s="87">
        <v>-0.66134356999999999</v>
      </c>
      <c r="F778" s="86">
        <v>0</v>
      </c>
      <c r="G778" s="87">
        <v>-0.66134356999999999</v>
      </c>
      <c r="H778" s="87">
        <v>0</v>
      </c>
      <c r="I778" s="87">
        <v>0</v>
      </c>
      <c r="J778" s="86">
        <v>0</v>
      </c>
    </row>
    <row r="779" spans="1:10" x14ac:dyDescent="0.25">
      <c r="A779">
        <f t="shared" si="12"/>
        <v>14</v>
      </c>
      <c r="B779" s="131">
        <v>41365</v>
      </c>
      <c r="C779" s="86" t="s">
        <v>153</v>
      </c>
      <c r="D779" s="86" t="s">
        <v>55</v>
      </c>
      <c r="E779" s="87">
        <v>2.9953452199999999</v>
      </c>
      <c r="F779" s="86">
        <v>0</v>
      </c>
      <c r="G779" s="87">
        <v>2.9953452199999999</v>
      </c>
      <c r="H779" s="87">
        <v>0</v>
      </c>
      <c r="I779" s="87">
        <v>0</v>
      </c>
      <c r="J779" s="86">
        <v>0</v>
      </c>
    </row>
    <row r="780" spans="1:10" x14ac:dyDescent="0.25">
      <c r="A780">
        <f t="shared" ref="A780:A843" si="13">INDEX(BucketTable,MATCH(B780,SumMonths,0),1)</f>
        <v>14</v>
      </c>
      <c r="B780" s="131">
        <v>41365</v>
      </c>
      <c r="C780" s="86" t="s">
        <v>154</v>
      </c>
      <c r="D780" s="86" t="s">
        <v>55</v>
      </c>
      <c r="E780" s="87">
        <v>-1.05237052</v>
      </c>
      <c r="F780" s="86">
        <v>0</v>
      </c>
      <c r="G780" s="87">
        <v>-1.05237052</v>
      </c>
      <c r="H780" s="87">
        <v>0</v>
      </c>
      <c r="I780" s="87">
        <v>0</v>
      </c>
      <c r="J780" s="86">
        <v>0</v>
      </c>
    </row>
    <row r="781" spans="1:10" x14ac:dyDescent="0.25">
      <c r="A781">
        <f t="shared" si="13"/>
        <v>14</v>
      </c>
      <c r="B781" s="131">
        <v>41365</v>
      </c>
      <c r="C781" s="86" t="s">
        <v>155</v>
      </c>
      <c r="D781" s="86" t="s">
        <v>55</v>
      </c>
      <c r="E781" s="87">
        <v>-1.3065199999999999</v>
      </c>
      <c r="F781" s="86">
        <v>0</v>
      </c>
      <c r="G781" s="87">
        <v>-1.3065199999999999</v>
      </c>
      <c r="H781" s="87">
        <v>1.26E-2</v>
      </c>
      <c r="I781" s="87">
        <v>-1.6462151999999997E-2</v>
      </c>
      <c r="J781" s="86">
        <v>0</v>
      </c>
    </row>
    <row r="782" spans="1:10" x14ac:dyDescent="0.25">
      <c r="A782">
        <f t="shared" si="13"/>
        <v>14</v>
      </c>
      <c r="B782" s="131">
        <v>41365</v>
      </c>
      <c r="C782" s="86" t="s">
        <v>156</v>
      </c>
      <c r="D782" s="86" t="s">
        <v>55</v>
      </c>
      <c r="E782" s="87">
        <v>-0.63645470000000004</v>
      </c>
      <c r="F782" s="86">
        <v>0</v>
      </c>
      <c r="G782" s="87">
        <v>-0.63645470000000004</v>
      </c>
      <c r="H782" s="87">
        <v>0</v>
      </c>
      <c r="I782" s="87">
        <v>0</v>
      </c>
      <c r="J782" s="86">
        <v>0</v>
      </c>
    </row>
    <row r="783" spans="1:10" x14ac:dyDescent="0.25">
      <c r="A783">
        <f t="shared" si="13"/>
        <v>14</v>
      </c>
      <c r="B783" s="131">
        <v>41395</v>
      </c>
      <c r="C783" s="86" t="s">
        <v>153</v>
      </c>
      <c r="D783" s="86" t="s">
        <v>55</v>
      </c>
      <c r="E783" s="87">
        <v>3.07853105</v>
      </c>
      <c r="F783" s="86">
        <v>0</v>
      </c>
      <c r="G783" s="87">
        <v>3.07853105</v>
      </c>
      <c r="H783" s="87">
        <v>0</v>
      </c>
      <c r="I783" s="87">
        <v>0</v>
      </c>
      <c r="J783" s="86">
        <v>0</v>
      </c>
    </row>
    <row r="784" spans="1:10" x14ac:dyDescent="0.25">
      <c r="A784">
        <f t="shared" si="13"/>
        <v>14</v>
      </c>
      <c r="B784" s="131">
        <v>41395</v>
      </c>
      <c r="C784" s="86" t="s">
        <v>154</v>
      </c>
      <c r="D784" s="86" t="s">
        <v>55</v>
      </c>
      <c r="E784" s="87">
        <v>-1.0815966400000001</v>
      </c>
      <c r="F784" s="86">
        <v>0</v>
      </c>
      <c r="G784" s="87">
        <v>-1.0815966400000001</v>
      </c>
      <c r="H784" s="87">
        <v>0</v>
      </c>
      <c r="I784" s="87">
        <v>0</v>
      </c>
      <c r="J784" s="86">
        <v>0</v>
      </c>
    </row>
    <row r="785" spans="1:10" x14ac:dyDescent="0.25">
      <c r="A785">
        <f t="shared" si="13"/>
        <v>14</v>
      </c>
      <c r="B785" s="131">
        <v>41395</v>
      </c>
      <c r="C785" s="86" t="s">
        <v>155</v>
      </c>
      <c r="D785" s="86" t="s">
        <v>55</v>
      </c>
      <c r="E785" s="87">
        <v>-1.34280428</v>
      </c>
      <c r="F785" s="86">
        <v>0</v>
      </c>
      <c r="G785" s="87">
        <v>-1.34280428</v>
      </c>
      <c r="H785" s="87">
        <v>1.26E-2</v>
      </c>
      <c r="I785" s="87">
        <v>-1.6919333927999998E-2</v>
      </c>
      <c r="J785" s="86">
        <v>0</v>
      </c>
    </row>
    <row r="786" spans="1:10" x14ac:dyDescent="0.25">
      <c r="A786">
        <f t="shared" si="13"/>
        <v>14</v>
      </c>
      <c r="B786" s="131">
        <v>41395</v>
      </c>
      <c r="C786" s="86" t="s">
        <v>156</v>
      </c>
      <c r="D786" s="86" t="s">
        <v>55</v>
      </c>
      <c r="E786" s="87">
        <v>-0.65413012999999998</v>
      </c>
      <c r="F786" s="86">
        <v>0</v>
      </c>
      <c r="G786" s="87">
        <v>-0.65413012999999998</v>
      </c>
      <c r="H786" s="87">
        <v>0</v>
      </c>
      <c r="I786" s="87">
        <v>0</v>
      </c>
      <c r="J786" s="86">
        <v>0</v>
      </c>
    </row>
    <row r="787" spans="1:10" x14ac:dyDescent="0.25">
      <c r="A787">
        <f t="shared" si="13"/>
        <v>14</v>
      </c>
      <c r="B787" s="131">
        <v>41426</v>
      </c>
      <c r="C787" s="86" t="s">
        <v>153</v>
      </c>
      <c r="D787" s="86" t="s">
        <v>55</v>
      </c>
      <c r="E787" s="87">
        <v>2.9626372399999998</v>
      </c>
      <c r="F787" s="86">
        <v>0</v>
      </c>
      <c r="G787" s="87">
        <v>2.9626372399999998</v>
      </c>
      <c r="H787" s="87">
        <v>0</v>
      </c>
      <c r="I787" s="87">
        <v>0</v>
      </c>
      <c r="J787" s="86">
        <v>0</v>
      </c>
    </row>
    <row r="788" spans="1:10" x14ac:dyDescent="0.25">
      <c r="A788">
        <f t="shared" si="13"/>
        <v>14</v>
      </c>
      <c r="B788" s="131">
        <v>41426</v>
      </c>
      <c r="C788" s="86" t="s">
        <v>154</v>
      </c>
      <c r="D788" s="86" t="s">
        <v>55</v>
      </c>
      <c r="E788" s="87">
        <v>-1.04087905</v>
      </c>
      <c r="F788" s="86">
        <v>0</v>
      </c>
      <c r="G788" s="87">
        <v>-1.04087905</v>
      </c>
      <c r="H788" s="87">
        <v>0</v>
      </c>
      <c r="I788" s="87">
        <v>0</v>
      </c>
      <c r="J788" s="86">
        <v>0</v>
      </c>
    </row>
    <row r="789" spans="1:10" x14ac:dyDescent="0.25">
      <c r="A789">
        <f t="shared" si="13"/>
        <v>14</v>
      </c>
      <c r="B789" s="131">
        <v>41426</v>
      </c>
      <c r="C789" s="86" t="s">
        <v>155</v>
      </c>
      <c r="D789" s="86" t="s">
        <v>55</v>
      </c>
      <c r="E789" s="87">
        <v>-1.2922533199999999</v>
      </c>
      <c r="F789" s="86">
        <v>0</v>
      </c>
      <c r="G789" s="87">
        <v>-1.2922533199999999</v>
      </c>
      <c r="H789" s="87">
        <v>1.26E-2</v>
      </c>
      <c r="I789" s="87">
        <v>-1.6282391832E-2</v>
      </c>
      <c r="J789" s="86">
        <v>0</v>
      </c>
    </row>
    <row r="790" spans="1:10" x14ac:dyDescent="0.25">
      <c r="A790">
        <f t="shared" si="13"/>
        <v>14</v>
      </c>
      <c r="B790" s="131">
        <v>41426</v>
      </c>
      <c r="C790" s="86" t="s">
        <v>156</v>
      </c>
      <c r="D790" s="86" t="s">
        <v>55</v>
      </c>
      <c r="E790" s="87">
        <v>-0.62950486999999999</v>
      </c>
      <c r="F790" s="86">
        <v>0</v>
      </c>
      <c r="G790" s="87">
        <v>-0.62950486999999999</v>
      </c>
      <c r="H790" s="87">
        <v>0</v>
      </c>
      <c r="I790" s="87">
        <v>0</v>
      </c>
      <c r="J790" s="86">
        <v>0</v>
      </c>
    </row>
    <row r="791" spans="1:10" x14ac:dyDescent="0.25">
      <c r="A791">
        <f t="shared" si="13"/>
        <v>14</v>
      </c>
      <c r="B791" s="131">
        <v>41456</v>
      </c>
      <c r="C791" s="86" t="s">
        <v>153</v>
      </c>
      <c r="D791" s="86" t="s">
        <v>55</v>
      </c>
      <c r="E791" s="87">
        <v>3.0448779099999999</v>
      </c>
      <c r="F791" s="86">
        <v>0</v>
      </c>
      <c r="G791" s="87">
        <v>3.0448779099999999</v>
      </c>
      <c r="H791" s="87">
        <v>0</v>
      </c>
      <c r="I791" s="87">
        <v>0</v>
      </c>
      <c r="J791" s="86">
        <v>0</v>
      </c>
    </row>
    <row r="792" spans="1:10" x14ac:dyDescent="0.25">
      <c r="A792">
        <f t="shared" si="13"/>
        <v>14</v>
      </c>
      <c r="B792" s="131">
        <v>41456</v>
      </c>
      <c r="C792" s="86" t="s">
        <v>154</v>
      </c>
      <c r="D792" s="86" t="s">
        <v>55</v>
      </c>
      <c r="E792" s="87">
        <v>-1.0697730999999999</v>
      </c>
      <c r="F792" s="86">
        <v>0</v>
      </c>
      <c r="G792" s="87">
        <v>-1.0697730999999999</v>
      </c>
      <c r="H792" s="87">
        <v>0</v>
      </c>
      <c r="I792" s="87">
        <v>0</v>
      </c>
      <c r="J792" s="86">
        <v>0</v>
      </c>
    </row>
    <row r="793" spans="1:10" x14ac:dyDescent="0.25">
      <c r="A793">
        <f t="shared" si="13"/>
        <v>14</v>
      </c>
      <c r="B793" s="131">
        <v>41456</v>
      </c>
      <c r="C793" s="86" t="s">
        <v>155</v>
      </c>
      <c r="D793" s="86" t="s">
        <v>55</v>
      </c>
      <c r="E793" s="87">
        <v>-1.3281253399999999</v>
      </c>
      <c r="F793" s="86">
        <v>0</v>
      </c>
      <c r="G793" s="87">
        <v>-1.3281253399999999</v>
      </c>
      <c r="H793" s="87">
        <v>1.26E-2</v>
      </c>
      <c r="I793" s="87">
        <v>-1.6734379283999998E-2</v>
      </c>
      <c r="J793" s="86">
        <v>0</v>
      </c>
    </row>
    <row r="794" spans="1:10" x14ac:dyDescent="0.25">
      <c r="A794">
        <f t="shared" si="13"/>
        <v>14</v>
      </c>
      <c r="B794" s="131">
        <v>41456</v>
      </c>
      <c r="C794" s="86" t="s">
        <v>156</v>
      </c>
      <c r="D794" s="86" t="s">
        <v>55</v>
      </c>
      <c r="E794" s="87">
        <v>-0.64697947</v>
      </c>
      <c r="F794" s="86">
        <v>0</v>
      </c>
      <c r="G794" s="87">
        <v>-0.64697947</v>
      </c>
      <c r="H794" s="87">
        <v>0</v>
      </c>
      <c r="I794" s="87">
        <v>0</v>
      </c>
      <c r="J794" s="86">
        <v>0</v>
      </c>
    </row>
    <row r="795" spans="1:10" x14ac:dyDescent="0.25">
      <c r="A795">
        <f t="shared" si="13"/>
        <v>14</v>
      </c>
      <c r="B795" s="131">
        <v>41487</v>
      </c>
      <c r="C795" s="86" t="s">
        <v>153</v>
      </c>
      <c r="D795" s="86" t="s">
        <v>55</v>
      </c>
      <c r="E795" s="87">
        <v>3.0278882199999999</v>
      </c>
      <c r="F795" s="86">
        <v>0</v>
      </c>
      <c r="G795" s="87">
        <v>3.0278882199999999</v>
      </c>
      <c r="H795" s="87">
        <v>0</v>
      </c>
      <c r="I795" s="87">
        <v>0</v>
      </c>
      <c r="J795" s="86">
        <v>0</v>
      </c>
    </row>
    <row r="796" spans="1:10" x14ac:dyDescent="0.25">
      <c r="A796">
        <f t="shared" si="13"/>
        <v>14</v>
      </c>
      <c r="B796" s="131">
        <v>41487</v>
      </c>
      <c r="C796" s="86" t="s">
        <v>154</v>
      </c>
      <c r="D796" s="86" t="s">
        <v>55</v>
      </c>
      <c r="E796" s="87">
        <v>-1.0638040200000001</v>
      </c>
      <c r="F796" s="86">
        <v>0</v>
      </c>
      <c r="G796" s="87">
        <v>-1.0638040200000001</v>
      </c>
      <c r="H796" s="87">
        <v>0</v>
      </c>
      <c r="I796" s="87">
        <v>0</v>
      </c>
      <c r="J796" s="86">
        <v>0</v>
      </c>
    </row>
    <row r="797" spans="1:10" x14ac:dyDescent="0.25">
      <c r="A797">
        <f t="shared" si="13"/>
        <v>14</v>
      </c>
      <c r="B797" s="131">
        <v>41487</v>
      </c>
      <c r="C797" s="86" t="s">
        <v>155</v>
      </c>
      <c r="D797" s="86" t="s">
        <v>55</v>
      </c>
      <c r="E797" s="87">
        <v>-1.32071472</v>
      </c>
      <c r="F797" s="86">
        <v>0</v>
      </c>
      <c r="G797" s="87">
        <v>-1.32071472</v>
      </c>
      <c r="H797" s="87">
        <v>1.26E-2</v>
      </c>
      <c r="I797" s="87">
        <v>-1.6641005471999998E-2</v>
      </c>
      <c r="J797" s="86">
        <v>0</v>
      </c>
    </row>
    <row r="798" spans="1:10" x14ac:dyDescent="0.25">
      <c r="A798">
        <f t="shared" si="13"/>
        <v>14</v>
      </c>
      <c r="B798" s="131">
        <v>41487</v>
      </c>
      <c r="C798" s="86" t="s">
        <v>156</v>
      </c>
      <c r="D798" s="86" t="s">
        <v>55</v>
      </c>
      <c r="E798" s="87">
        <v>-0.64336948000000005</v>
      </c>
      <c r="F798" s="86">
        <v>0</v>
      </c>
      <c r="G798" s="87">
        <v>-0.64336948000000005</v>
      </c>
      <c r="H798" s="87">
        <v>0</v>
      </c>
      <c r="I798" s="87">
        <v>0</v>
      </c>
      <c r="J798" s="86">
        <v>0</v>
      </c>
    </row>
    <row r="799" spans="1:10" x14ac:dyDescent="0.25">
      <c r="A799">
        <f t="shared" si="13"/>
        <v>14</v>
      </c>
      <c r="B799" s="131">
        <v>41518</v>
      </c>
      <c r="C799" s="86" t="s">
        <v>153</v>
      </c>
      <c r="D799" s="86" t="s">
        <v>55</v>
      </c>
      <c r="E799" s="87">
        <v>2.9138460099999999</v>
      </c>
      <c r="F799" s="86">
        <v>0</v>
      </c>
      <c r="G799" s="87">
        <v>2.9138460099999999</v>
      </c>
      <c r="H799" s="87">
        <v>0</v>
      </c>
      <c r="I799" s="87">
        <v>0</v>
      </c>
      <c r="J799" s="86">
        <v>0</v>
      </c>
    </row>
    <row r="800" spans="1:10" x14ac:dyDescent="0.25">
      <c r="A800">
        <f t="shared" si="13"/>
        <v>14</v>
      </c>
      <c r="B800" s="131">
        <v>41518</v>
      </c>
      <c r="C800" s="86" t="s">
        <v>154</v>
      </c>
      <c r="D800" s="86" t="s">
        <v>55</v>
      </c>
      <c r="E800" s="87">
        <v>-1.0237369700000001</v>
      </c>
      <c r="F800" s="86">
        <v>0</v>
      </c>
      <c r="G800" s="87">
        <v>-1.0237369700000001</v>
      </c>
      <c r="H800" s="87">
        <v>0</v>
      </c>
      <c r="I800" s="87">
        <v>0</v>
      </c>
      <c r="J800" s="86">
        <v>0</v>
      </c>
    </row>
    <row r="801" spans="1:10" x14ac:dyDescent="0.25">
      <c r="A801">
        <f t="shared" si="13"/>
        <v>14</v>
      </c>
      <c r="B801" s="131">
        <v>41518</v>
      </c>
      <c r="C801" s="86" t="s">
        <v>155</v>
      </c>
      <c r="D801" s="86" t="s">
        <v>55</v>
      </c>
      <c r="E801" s="87">
        <v>-1.2709713899999999</v>
      </c>
      <c r="F801" s="86">
        <v>0</v>
      </c>
      <c r="G801" s="87">
        <v>-1.2709713899999999</v>
      </c>
      <c r="H801" s="87">
        <v>1.26E-2</v>
      </c>
      <c r="I801" s="87">
        <v>-1.6014239513999998E-2</v>
      </c>
      <c r="J801" s="86">
        <v>0</v>
      </c>
    </row>
    <row r="802" spans="1:10" x14ac:dyDescent="0.25">
      <c r="A802">
        <f t="shared" si="13"/>
        <v>14</v>
      </c>
      <c r="B802" s="131">
        <v>41518</v>
      </c>
      <c r="C802" s="86" t="s">
        <v>156</v>
      </c>
      <c r="D802" s="86" t="s">
        <v>55</v>
      </c>
      <c r="E802" s="87">
        <v>-0.61913764999999998</v>
      </c>
      <c r="F802" s="86">
        <v>0</v>
      </c>
      <c r="G802" s="87">
        <v>-0.61913764999999998</v>
      </c>
      <c r="H802" s="87">
        <v>0</v>
      </c>
      <c r="I802" s="87">
        <v>0</v>
      </c>
      <c r="J802" s="86">
        <v>0</v>
      </c>
    </row>
    <row r="803" spans="1:10" x14ac:dyDescent="0.25">
      <c r="A803">
        <f t="shared" si="13"/>
        <v>14</v>
      </c>
      <c r="B803" s="131">
        <v>41548</v>
      </c>
      <c r="C803" s="86" t="s">
        <v>153</v>
      </c>
      <c r="D803" s="86" t="s">
        <v>55</v>
      </c>
      <c r="E803" s="87">
        <v>2.9946776800000001</v>
      </c>
      <c r="F803" s="86">
        <v>0</v>
      </c>
      <c r="G803" s="87">
        <v>2.9946776800000001</v>
      </c>
      <c r="H803" s="87">
        <v>0</v>
      </c>
      <c r="I803" s="87">
        <v>0</v>
      </c>
      <c r="J803" s="86">
        <v>0</v>
      </c>
    </row>
    <row r="804" spans="1:10" x14ac:dyDescent="0.25">
      <c r="A804">
        <f t="shared" si="13"/>
        <v>14</v>
      </c>
      <c r="B804" s="131">
        <v>41548</v>
      </c>
      <c r="C804" s="86" t="s">
        <v>154</v>
      </c>
      <c r="D804" s="86" t="s">
        <v>55</v>
      </c>
      <c r="E804" s="87">
        <v>-1.05213599</v>
      </c>
      <c r="F804" s="86">
        <v>0</v>
      </c>
      <c r="G804" s="87">
        <v>-1.05213599</v>
      </c>
      <c r="H804" s="87">
        <v>0</v>
      </c>
      <c r="I804" s="87">
        <v>0</v>
      </c>
      <c r="J804" s="86">
        <v>0</v>
      </c>
    </row>
    <row r="805" spans="1:10" x14ac:dyDescent="0.25">
      <c r="A805">
        <f t="shared" si="13"/>
        <v>14</v>
      </c>
      <c r="B805" s="131">
        <v>41548</v>
      </c>
      <c r="C805" s="86" t="s">
        <v>155</v>
      </c>
      <c r="D805" s="86" t="s">
        <v>55</v>
      </c>
      <c r="E805" s="87">
        <v>-1.30622883</v>
      </c>
      <c r="F805" s="86">
        <v>0</v>
      </c>
      <c r="G805" s="87">
        <v>-1.30622883</v>
      </c>
      <c r="H805" s="87">
        <v>1.26E-2</v>
      </c>
      <c r="I805" s="87">
        <v>-1.6458483257999999E-2</v>
      </c>
      <c r="J805" s="86">
        <v>0</v>
      </c>
    </row>
    <row r="806" spans="1:10" x14ac:dyDescent="0.25">
      <c r="A806">
        <f t="shared" si="13"/>
        <v>14</v>
      </c>
      <c r="B806" s="131">
        <v>41548</v>
      </c>
      <c r="C806" s="86" t="s">
        <v>156</v>
      </c>
      <c r="D806" s="86" t="s">
        <v>55</v>
      </c>
      <c r="E806" s="87">
        <v>-0.63631285999999998</v>
      </c>
      <c r="F806" s="86">
        <v>0</v>
      </c>
      <c r="G806" s="87">
        <v>-0.63631285999999998</v>
      </c>
      <c r="H806" s="87">
        <v>0</v>
      </c>
      <c r="I806" s="87">
        <v>0</v>
      </c>
      <c r="J806" s="86">
        <v>0</v>
      </c>
    </row>
    <row r="807" spans="1:10" x14ac:dyDescent="0.25">
      <c r="A807">
        <f t="shared" si="13"/>
        <v>14</v>
      </c>
      <c r="B807" s="131">
        <v>41579</v>
      </c>
      <c r="C807" s="86" t="s">
        <v>153</v>
      </c>
      <c r="D807" s="86" t="s">
        <v>55</v>
      </c>
      <c r="E807" s="87">
        <v>2.8818503299999998</v>
      </c>
      <c r="F807" s="86">
        <v>0</v>
      </c>
      <c r="G807" s="87">
        <v>2.8818503299999998</v>
      </c>
      <c r="H807" s="87">
        <v>-4.5422911644000001E-3</v>
      </c>
      <c r="I807" s="87">
        <v>-1.3090203291082224E-2</v>
      </c>
      <c r="J807" s="86">
        <v>0</v>
      </c>
    </row>
    <row r="808" spans="1:10" x14ac:dyDescent="0.25">
      <c r="A808">
        <f t="shared" si="13"/>
        <v>14</v>
      </c>
      <c r="B808" s="131">
        <v>41579</v>
      </c>
      <c r="C808" s="86" t="s">
        <v>154</v>
      </c>
      <c r="D808" s="86" t="s">
        <v>55</v>
      </c>
      <c r="E808" s="87">
        <v>-1.01249576</v>
      </c>
      <c r="F808" s="86">
        <v>0</v>
      </c>
      <c r="G808" s="87">
        <v>-1.01249576</v>
      </c>
      <c r="H808" s="87">
        <v>1.0995388030999999E-2</v>
      </c>
      <c r="I808" s="87">
        <v>-1.1132783760942247E-2</v>
      </c>
      <c r="J808" s="86">
        <v>0</v>
      </c>
    </row>
    <row r="809" spans="1:10" x14ac:dyDescent="0.25">
      <c r="A809">
        <f t="shared" si="13"/>
        <v>14</v>
      </c>
      <c r="B809" s="131">
        <v>41579</v>
      </c>
      <c r="C809" s="86" t="s">
        <v>155</v>
      </c>
      <c r="D809" s="86" t="s">
        <v>55</v>
      </c>
      <c r="E809" s="87">
        <v>-1.2570154099999999</v>
      </c>
      <c r="F809" s="86">
        <v>0</v>
      </c>
      <c r="G809" s="87">
        <v>-1.2570154099999999</v>
      </c>
      <c r="H809" s="87">
        <v>1.26E-2</v>
      </c>
      <c r="I809" s="87">
        <v>-1.5838394166000001E-2</v>
      </c>
      <c r="J809" s="86">
        <v>0</v>
      </c>
    </row>
    <row r="810" spans="1:10" x14ac:dyDescent="0.25">
      <c r="A810">
        <f t="shared" si="13"/>
        <v>14</v>
      </c>
      <c r="B810" s="131">
        <v>41579</v>
      </c>
      <c r="C810" s="86" t="s">
        <v>156</v>
      </c>
      <c r="D810" s="86" t="s">
        <v>55</v>
      </c>
      <c r="E810" s="87">
        <v>-0.61233915999999999</v>
      </c>
      <c r="F810" s="86">
        <v>0</v>
      </c>
      <c r="G810" s="87">
        <v>-0.61233915999999999</v>
      </c>
      <c r="H810" s="87">
        <v>-4.5422911644000001E-3</v>
      </c>
      <c r="I810" s="87">
        <v>2.781422756084118E-3</v>
      </c>
      <c r="J810" s="86">
        <v>0</v>
      </c>
    </row>
    <row r="811" spans="1:10" x14ac:dyDescent="0.25">
      <c r="A811">
        <f t="shared" si="13"/>
        <v>14</v>
      </c>
      <c r="B811" s="131">
        <v>41609</v>
      </c>
      <c r="C811" s="86" t="s">
        <v>153</v>
      </c>
      <c r="D811" s="86" t="s">
        <v>55</v>
      </c>
      <c r="E811" s="87">
        <v>2.9617586199999999</v>
      </c>
      <c r="F811" s="86">
        <v>0</v>
      </c>
      <c r="G811" s="87">
        <v>2.9617586199999999</v>
      </c>
      <c r="H811" s="87">
        <v>-8.4547996520999997E-3</v>
      </c>
      <c r="I811" s="87">
        <v>-2.5041075749980175E-2</v>
      </c>
      <c r="J811" s="86">
        <v>0</v>
      </c>
    </row>
    <row r="812" spans="1:10" x14ac:dyDescent="0.25">
      <c r="A812">
        <f t="shared" si="13"/>
        <v>14</v>
      </c>
      <c r="B812" s="131">
        <v>41609</v>
      </c>
      <c r="C812" s="86" t="s">
        <v>154</v>
      </c>
      <c r="D812" s="86" t="s">
        <v>55</v>
      </c>
      <c r="E812" s="87">
        <v>-1.04057036</v>
      </c>
      <c r="F812" s="86">
        <v>0</v>
      </c>
      <c r="G812" s="87">
        <v>-1.04057036</v>
      </c>
      <c r="H812" s="87">
        <v>5.7379007329999999E-3</v>
      </c>
      <c r="I812" s="87">
        <v>-5.9706894313820737E-3</v>
      </c>
      <c r="J812" s="86">
        <v>0</v>
      </c>
    </row>
    <row r="813" spans="1:10" x14ac:dyDescent="0.25">
      <c r="A813">
        <f t="shared" si="13"/>
        <v>14</v>
      </c>
      <c r="B813" s="131">
        <v>41609</v>
      </c>
      <c r="C813" s="86" t="s">
        <v>155</v>
      </c>
      <c r="D813" s="86" t="s">
        <v>55</v>
      </c>
      <c r="E813" s="87">
        <v>-1.29187008</v>
      </c>
      <c r="F813" s="86">
        <v>0</v>
      </c>
      <c r="G813" s="87">
        <v>-1.29187008</v>
      </c>
      <c r="H813" s="87">
        <v>1.26E-2</v>
      </c>
      <c r="I813" s="87">
        <v>-1.6277563008000002E-2</v>
      </c>
      <c r="J813" s="86">
        <v>0</v>
      </c>
    </row>
    <row r="814" spans="1:10" x14ac:dyDescent="0.25">
      <c r="A814">
        <f t="shared" si="13"/>
        <v>14</v>
      </c>
      <c r="B814" s="131">
        <v>41609</v>
      </c>
      <c r="C814" s="86" t="s">
        <v>156</v>
      </c>
      <c r="D814" s="86" t="s">
        <v>55</v>
      </c>
      <c r="E814" s="87">
        <v>-0.62931817999999995</v>
      </c>
      <c r="F814" s="86">
        <v>0</v>
      </c>
      <c r="G814" s="87">
        <v>-0.62931817999999995</v>
      </c>
      <c r="H814" s="87">
        <v>-8.4547996520999997E-3</v>
      </c>
      <c r="I814" s="87">
        <v>5.3207591293242045E-3</v>
      </c>
      <c r="J814" s="86">
        <v>0</v>
      </c>
    </row>
    <row r="815" spans="1:10" x14ac:dyDescent="0.25">
      <c r="A815">
        <f t="shared" si="13"/>
        <v>14</v>
      </c>
      <c r="B815" s="131">
        <v>41640</v>
      </c>
      <c r="C815" s="86" t="s">
        <v>153</v>
      </c>
      <c r="D815" s="86" t="s">
        <v>55</v>
      </c>
      <c r="E815" s="87">
        <v>2.9451404700000001</v>
      </c>
      <c r="F815" s="86">
        <v>0</v>
      </c>
      <c r="G815" s="87">
        <v>2.9451404700000001</v>
      </c>
      <c r="H815" s="87">
        <v>0</v>
      </c>
      <c r="I815" s="87">
        <v>0</v>
      </c>
      <c r="J815" s="86">
        <v>0</v>
      </c>
    </row>
    <row r="816" spans="1:10" x14ac:dyDescent="0.25">
      <c r="A816">
        <f t="shared" si="13"/>
        <v>14</v>
      </c>
      <c r="B816" s="131">
        <v>41640</v>
      </c>
      <c r="C816" s="86" t="s">
        <v>154</v>
      </c>
      <c r="D816" s="86" t="s">
        <v>55</v>
      </c>
      <c r="E816" s="87">
        <v>-1.03473182</v>
      </c>
      <c r="F816" s="86">
        <v>0</v>
      </c>
      <c r="G816" s="87">
        <v>-1.03473182</v>
      </c>
      <c r="H816" s="87">
        <v>-1.7139673233040002E-2</v>
      </c>
      <c r="I816" s="87">
        <v>1.7734965278628764E-2</v>
      </c>
      <c r="J816" s="86">
        <v>0</v>
      </c>
    </row>
    <row r="817" spans="1:10" x14ac:dyDescent="0.25">
      <c r="A817">
        <f t="shared" si="13"/>
        <v>14</v>
      </c>
      <c r="B817" s="131">
        <v>41640</v>
      </c>
      <c r="C817" s="86" t="s">
        <v>155</v>
      </c>
      <c r="D817" s="86" t="s">
        <v>55</v>
      </c>
      <c r="E817" s="87">
        <v>-1.28462152</v>
      </c>
      <c r="F817" s="86">
        <v>0</v>
      </c>
      <c r="G817" s="87">
        <v>-1.28462152</v>
      </c>
      <c r="H817" s="87">
        <v>1.26E-2</v>
      </c>
      <c r="I817" s="87">
        <v>-1.6186231151999998E-2</v>
      </c>
      <c r="J817" s="86">
        <v>0</v>
      </c>
    </row>
    <row r="818" spans="1:10" x14ac:dyDescent="0.25">
      <c r="A818">
        <f t="shared" si="13"/>
        <v>14</v>
      </c>
      <c r="B818" s="131">
        <v>41640</v>
      </c>
      <c r="C818" s="86" t="s">
        <v>156</v>
      </c>
      <c r="D818" s="86" t="s">
        <v>55</v>
      </c>
      <c r="E818" s="87">
        <v>-0.62578712999999997</v>
      </c>
      <c r="F818" s="86">
        <v>0</v>
      </c>
      <c r="G818" s="87">
        <v>-0.62578712999999997</v>
      </c>
      <c r="H818" s="87">
        <v>0</v>
      </c>
      <c r="I818" s="87">
        <v>0</v>
      </c>
      <c r="J818" s="86">
        <v>0</v>
      </c>
    </row>
    <row r="819" spans="1:10" x14ac:dyDescent="0.25">
      <c r="A819">
        <f t="shared" si="13"/>
        <v>14</v>
      </c>
      <c r="B819" s="131">
        <v>41671</v>
      </c>
      <c r="C819" s="86" t="s">
        <v>153</v>
      </c>
      <c r="D819" s="86" t="s">
        <v>55</v>
      </c>
      <c r="E819" s="87">
        <v>2.64518436</v>
      </c>
      <c r="F819" s="86">
        <v>0</v>
      </c>
      <c r="G819" s="87">
        <v>2.64518436</v>
      </c>
      <c r="H819" s="87">
        <v>0</v>
      </c>
      <c r="I819" s="87">
        <v>0</v>
      </c>
      <c r="J819" s="86">
        <v>0</v>
      </c>
    </row>
    <row r="820" spans="1:10" x14ac:dyDescent="0.25">
      <c r="A820">
        <f t="shared" si="13"/>
        <v>14</v>
      </c>
      <c r="B820" s="131">
        <v>41671</v>
      </c>
      <c r="C820" s="86" t="s">
        <v>154</v>
      </c>
      <c r="D820" s="86" t="s">
        <v>55</v>
      </c>
      <c r="E820" s="87">
        <v>-0.92934665000000005</v>
      </c>
      <c r="F820" s="86">
        <v>0</v>
      </c>
      <c r="G820" s="87">
        <v>-0.92934665000000005</v>
      </c>
      <c r="H820" s="87">
        <v>-5.6647062301699996E-3</v>
      </c>
      <c r="I820" s="87">
        <v>5.2644757582426182E-3</v>
      </c>
      <c r="J820" s="86">
        <v>0</v>
      </c>
    </row>
    <row r="821" spans="1:10" x14ac:dyDescent="0.25">
      <c r="A821">
        <f t="shared" si="13"/>
        <v>14</v>
      </c>
      <c r="B821" s="131">
        <v>41671</v>
      </c>
      <c r="C821" s="86" t="s">
        <v>155</v>
      </c>
      <c r="D821" s="86" t="s">
        <v>55</v>
      </c>
      <c r="E821" s="87">
        <v>-1.15378563</v>
      </c>
      <c r="F821" s="86">
        <v>0</v>
      </c>
      <c r="G821" s="87">
        <v>-1.15378563</v>
      </c>
      <c r="H821" s="87">
        <v>1.26E-2</v>
      </c>
      <c r="I821" s="87">
        <v>-1.4537698938000001E-2</v>
      </c>
      <c r="J821" s="86">
        <v>0</v>
      </c>
    </row>
    <row r="822" spans="1:10" x14ac:dyDescent="0.25">
      <c r="A822">
        <f t="shared" si="13"/>
        <v>14</v>
      </c>
      <c r="B822" s="131">
        <v>41671</v>
      </c>
      <c r="C822" s="86" t="s">
        <v>156</v>
      </c>
      <c r="D822" s="86" t="s">
        <v>55</v>
      </c>
      <c r="E822" s="87">
        <v>-0.56205207999999995</v>
      </c>
      <c r="F822" s="86">
        <v>0</v>
      </c>
      <c r="G822" s="87">
        <v>-0.56205207999999995</v>
      </c>
      <c r="H822" s="87">
        <v>0</v>
      </c>
      <c r="I822" s="87">
        <v>0</v>
      </c>
      <c r="J822" s="86">
        <v>0</v>
      </c>
    </row>
    <row r="823" spans="1:10" x14ac:dyDescent="0.25">
      <c r="A823">
        <f t="shared" si="13"/>
        <v>14</v>
      </c>
      <c r="B823" s="131">
        <v>41699</v>
      </c>
      <c r="C823" s="86" t="s">
        <v>153</v>
      </c>
      <c r="D823" s="86" t="s">
        <v>55</v>
      </c>
      <c r="E823" s="87">
        <v>2.9137184399999998</v>
      </c>
      <c r="F823" s="86">
        <v>0</v>
      </c>
      <c r="G823" s="87">
        <v>2.9137184399999998</v>
      </c>
      <c r="H823" s="87">
        <v>0</v>
      </c>
      <c r="I823" s="87">
        <v>0</v>
      </c>
      <c r="J823" s="86">
        <v>0</v>
      </c>
    </row>
    <row r="824" spans="1:10" x14ac:dyDescent="0.25">
      <c r="A824">
        <f t="shared" si="13"/>
        <v>14</v>
      </c>
      <c r="B824" s="131">
        <v>41699</v>
      </c>
      <c r="C824" s="86" t="s">
        <v>154</v>
      </c>
      <c r="D824" s="86" t="s">
        <v>55</v>
      </c>
      <c r="E824" s="87">
        <v>-1.02369215</v>
      </c>
      <c r="F824" s="86">
        <v>0</v>
      </c>
      <c r="G824" s="87">
        <v>-1.02369215</v>
      </c>
      <c r="H824" s="87">
        <v>1.6075611114E-2</v>
      </c>
      <c r="I824" s="87">
        <v>-1.6456476903854555E-2</v>
      </c>
      <c r="J824" s="86">
        <v>0</v>
      </c>
    </row>
    <row r="825" spans="1:10" x14ac:dyDescent="0.25">
      <c r="A825">
        <f t="shared" si="13"/>
        <v>14</v>
      </c>
      <c r="B825" s="131">
        <v>41699</v>
      </c>
      <c r="C825" s="86" t="s">
        <v>155</v>
      </c>
      <c r="D825" s="86" t="s">
        <v>55</v>
      </c>
      <c r="E825" s="87">
        <v>-1.2709157499999999</v>
      </c>
      <c r="F825" s="86">
        <v>0</v>
      </c>
      <c r="G825" s="87">
        <v>-1.2709157499999999</v>
      </c>
      <c r="H825" s="87">
        <v>1.26E-2</v>
      </c>
      <c r="I825" s="87">
        <v>-1.601353845E-2</v>
      </c>
      <c r="J825" s="86">
        <v>0</v>
      </c>
    </row>
    <row r="826" spans="1:10" x14ac:dyDescent="0.25">
      <c r="A826">
        <f t="shared" si="13"/>
        <v>14</v>
      </c>
      <c r="B826" s="131">
        <v>41699</v>
      </c>
      <c r="C826" s="86" t="s">
        <v>156</v>
      </c>
      <c r="D826" s="86" t="s">
        <v>55</v>
      </c>
      <c r="E826" s="87">
        <v>-0.61911053999999999</v>
      </c>
      <c r="F826" s="86">
        <v>0</v>
      </c>
      <c r="G826" s="87">
        <v>-0.61911053999999999</v>
      </c>
      <c r="H826" s="87">
        <v>0</v>
      </c>
      <c r="I826" s="87">
        <v>0</v>
      </c>
      <c r="J826" s="86">
        <v>0</v>
      </c>
    </row>
    <row r="827" spans="1:10" x14ac:dyDescent="0.25">
      <c r="A827">
        <f t="shared" si="13"/>
        <v>14</v>
      </c>
      <c r="B827" s="131">
        <v>41730</v>
      </c>
      <c r="C827" s="86" t="s">
        <v>153</v>
      </c>
      <c r="D827" s="86" t="s">
        <v>55</v>
      </c>
      <c r="E827" s="87">
        <v>2.8038546200000001</v>
      </c>
      <c r="F827" s="86">
        <v>0</v>
      </c>
      <c r="G827" s="87">
        <v>2.8038546200000001</v>
      </c>
      <c r="H827" s="87">
        <v>0</v>
      </c>
      <c r="I827" s="87">
        <v>0</v>
      </c>
      <c r="J827" s="86">
        <v>0</v>
      </c>
    </row>
    <row r="828" spans="1:10" x14ac:dyDescent="0.25">
      <c r="A828">
        <f t="shared" si="13"/>
        <v>14</v>
      </c>
      <c r="B828" s="131">
        <v>41730</v>
      </c>
      <c r="C828" s="86" t="s">
        <v>154</v>
      </c>
      <c r="D828" s="86" t="s">
        <v>55</v>
      </c>
      <c r="E828" s="87">
        <v>-0.98509310999999999</v>
      </c>
      <c r="F828" s="86">
        <v>0</v>
      </c>
      <c r="G828" s="87">
        <v>-0.98509310999999999</v>
      </c>
      <c r="H828" s="87">
        <v>0</v>
      </c>
      <c r="I828" s="87">
        <v>0</v>
      </c>
      <c r="J828" s="86">
        <v>0</v>
      </c>
    </row>
    <row r="829" spans="1:10" x14ac:dyDescent="0.25">
      <c r="A829">
        <f t="shared" si="13"/>
        <v>14</v>
      </c>
      <c r="B829" s="131">
        <v>41730</v>
      </c>
      <c r="C829" s="86" t="s">
        <v>155</v>
      </c>
      <c r="D829" s="86" t="s">
        <v>55</v>
      </c>
      <c r="E829" s="87">
        <v>-1.22299497</v>
      </c>
      <c r="F829" s="86">
        <v>0</v>
      </c>
      <c r="G829" s="87">
        <v>-1.22299497</v>
      </c>
      <c r="H829" s="87">
        <v>1.26E-2</v>
      </c>
      <c r="I829" s="87">
        <v>-1.5409736622E-2</v>
      </c>
      <c r="J829" s="86">
        <v>0</v>
      </c>
    </row>
    <row r="830" spans="1:10" x14ac:dyDescent="0.25">
      <c r="A830">
        <f t="shared" si="13"/>
        <v>14</v>
      </c>
      <c r="B830" s="131">
        <v>41730</v>
      </c>
      <c r="C830" s="86" t="s">
        <v>156</v>
      </c>
      <c r="D830" s="86" t="s">
        <v>55</v>
      </c>
      <c r="E830" s="87">
        <v>-0.59576653999999996</v>
      </c>
      <c r="F830" s="86">
        <v>0</v>
      </c>
      <c r="G830" s="87">
        <v>-0.59576653999999996</v>
      </c>
      <c r="H830" s="87">
        <v>0</v>
      </c>
      <c r="I830" s="87">
        <v>0</v>
      </c>
      <c r="J830" s="86">
        <v>0</v>
      </c>
    </row>
    <row r="831" spans="1:10" x14ac:dyDescent="0.25">
      <c r="A831">
        <f t="shared" si="13"/>
        <v>14</v>
      </c>
      <c r="B831" s="131">
        <v>41760</v>
      </c>
      <c r="C831" s="86" t="s">
        <v>153</v>
      </c>
      <c r="D831" s="86" t="s">
        <v>55</v>
      </c>
      <c r="E831" s="87">
        <v>2.8815140600000002</v>
      </c>
      <c r="F831" s="86">
        <v>0</v>
      </c>
      <c r="G831" s="87">
        <v>2.8815140600000002</v>
      </c>
      <c r="H831" s="87">
        <v>0</v>
      </c>
      <c r="I831" s="87">
        <v>0</v>
      </c>
      <c r="J831" s="86">
        <v>0</v>
      </c>
    </row>
    <row r="832" spans="1:10" x14ac:dyDescent="0.25">
      <c r="A832">
        <f t="shared" si="13"/>
        <v>14</v>
      </c>
      <c r="B832" s="131">
        <v>41760</v>
      </c>
      <c r="C832" s="86" t="s">
        <v>154</v>
      </c>
      <c r="D832" s="86" t="s">
        <v>55</v>
      </c>
      <c r="E832" s="87">
        <v>-1.0123776200000001</v>
      </c>
      <c r="F832" s="86">
        <v>0</v>
      </c>
      <c r="G832" s="87">
        <v>-1.0123776200000001</v>
      </c>
      <c r="H832" s="87">
        <v>0</v>
      </c>
      <c r="I832" s="87">
        <v>0</v>
      </c>
      <c r="J832" s="86">
        <v>0</v>
      </c>
    </row>
    <row r="833" spans="1:10" x14ac:dyDescent="0.25">
      <c r="A833">
        <f t="shared" si="13"/>
        <v>14</v>
      </c>
      <c r="B833" s="131">
        <v>41760</v>
      </c>
      <c r="C833" s="86" t="s">
        <v>155</v>
      </c>
      <c r="D833" s="86" t="s">
        <v>55</v>
      </c>
      <c r="E833" s="87">
        <v>-1.2568687300000001</v>
      </c>
      <c r="F833" s="86">
        <v>0</v>
      </c>
      <c r="G833" s="87">
        <v>-1.2568687300000001</v>
      </c>
      <c r="H833" s="87">
        <v>1.26E-2</v>
      </c>
      <c r="I833" s="87">
        <v>-1.5836545998000003E-2</v>
      </c>
      <c r="J833" s="86">
        <v>0</v>
      </c>
    </row>
    <row r="834" spans="1:10" x14ac:dyDescent="0.25">
      <c r="A834">
        <f t="shared" si="13"/>
        <v>14</v>
      </c>
      <c r="B834" s="131">
        <v>41760</v>
      </c>
      <c r="C834" s="86" t="s">
        <v>156</v>
      </c>
      <c r="D834" s="86" t="s">
        <v>55</v>
      </c>
      <c r="E834" s="87">
        <v>-0.61226771000000002</v>
      </c>
      <c r="F834" s="86">
        <v>0</v>
      </c>
      <c r="G834" s="87">
        <v>-0.61226771000000002</v>
      </c>
      <c r="H834" s="87">
        <v>0</v>
      </c>
      <c r="I834" s="87">
        <v>0</v>
      </c>
      <c r="J834" s="86">
        <v>0</v>
      </c>
    </row>
    <row r="835" spans="1:10" x14ac:dyDescent="0.25">
      <c r="A835">
        <f t="shared" si="13"/>
        <v>14</v>
      </c>
      <c r="B835" s="131">
        <v>41791</v>
      </c>
      <c r="C835" s="86" t="s">
        <v>153</v>
      </c>
      <c r="D835" s="86" t="s">
        <v>55</v>
      </c>
      <c r="E835" s="87">
        <v>2.7728299199999999</v>
      </c>
      <c r="F835" s="86">
        <v>0</v>
      </c>
      <c r="G835" s="87">
        <v>2.7728299199999999</v>
      </c>
      <c r="H835" s="87">
        <v>0</v>
      </c>
      <c r="I835" s="87">
        <v>0</v>
      </c>
      <c r="J835" s="86">
        <v>0</v>
      </c>
    </row>
    <row r="836" spans="1:10" x14ac:dyDescent="0.25">
      <c r="A836">
        <f t="shared" si="13"/>
        <v>14</v>
      </c>
      <c r="B836" s="131">
        <v>41791</v>
      </c>
      <c r="C836" s="86" t="s">
        <v>154</v>
      </c>
      <c r="D836" s="86" t="s">
        <v>55</v>
      </c>
      <c r="E836" s="87">
        <v>-0.97419303999999995</v>
      </c>
      <c r="F836" s="86">
        <v>0</v>
      </c>
      <c r="G836" s="87">
        <v>-0.97419303999999995</v>
      </c>
      <c r="H836" s="87">
        <v>0</v>
      </c>
      <c r="I836" s="87">
        <v>0</v>
      </c>
      <c r="J836" s="86">
        <v>0</v>
      </c>
    </row>
    <row r="837" spans="1:10" x14ac:dyDescent="0.25">
      <c r="A837">
        <f t="shared" si="13"/>
        <v>14</v>
      </c>
      <c r="B837" s="131">
        <v>41791</v>
      </c>
      <c r="C837" s="86" t="s">
        <v>155</v>
      </c>
      <c r="D837" s="86" t="s">
        <v>55</v>
      </c>
      <c r="E837" s="87">
        <v>-1.20946251</v>
      </c>
      <c r="F837" s="86">
        <v>0</v>
      </c>
      <c r="G837" s="87">
        <v>-1.20946251</v>
      </c>
      <c r="H837" s="87">
        <v>1.26E-2</v>
      </c>
      <c r="I837" s="87">
        <v>-1.5239227626000001E-2</v>
      </c>
      <c r="J837" s="86">
        <v>0</v>
      </c>
    </row>
    <row r="838" spans="1:10" x14ac:dyDescent="0.25">
      <c r="A838">
        <f t="shared" si="13"/>
        <v>14</v>
      </c>
      <c r="B838" s="131">
        <v>41791</v>
      </c>
      <c r="C838" s="86" t="s">
        <v>156</v>
      </c>
      <c r="D838" s="86" t="s">
        <v>55</v>
      </c>
      <c r="E838" s="87">
        <v>-0.58917436999999995</v>
      </c>
      <c r="F838" s="86">
        <v>0</v>
      </c>
      <c r="G838" s="87">
        <v>-0.58917436999999995</v>
      </c>
      <c r="H838" s="87">
        <v>0</v>
      </c>
      <c r="I838" s="87">
        <v>0</v>
      </c>
      <c r="J838" s="86">
        <v>0</v>
      </c>
    </row>
    <row r="839" spans="1:10" x14ac:dyDescent="0.25">
      <c r="A839">
        <f t="shared" si="13"/>
        <v>14</v>
      </c>
      <c r="B839" s="131">
        <v>41821</v>
      </c>
      <c r="C839" s="86" t="s">
        <v>153</v>
      </c>
      <c r="D839" s="86" t="s">
        <v>55</v>
      </c>
      <c r="E839" s="87">
        <v>2.8495956200000001</v>
      </c>
      <c r="F839" s="86">
        <v>0</v>
      </c>
      <c r="G839" s="87">
        <v>2.8495956200000001</v>
      </c>
      <c r="H839" s="87">
        <v>0</v>
      </c>
      <c r="I839" s="87">
        <v>0</v>
      </c>
      <c r="J839" s="86">
        <v>0</v>
      </c>
    </row>
    <row r="840" spans="1:10" x14ac:dyDescent="0.25">
      <c r="A840">
        <f t="shared" si="13"/>
        <v>14</v>
      </c>
      <c r="B840" s="131">
        <v>41821</v>
      </c>
      <c r="C840" s="86" t="s">
        <v>154</v>
      </c>
      <c r="D840" s="86" t="s">
        <v>55</v>
      </c>
      <c r="E840" s="87">
        <v>-1.0011635400000001</v>
      </c>
      <c r="F840" s="86">
        <v>0</v>
      </c>
      <c r="G840" s="87">
        <v>-1.0011635400000001</v>
      </c>
      <c r="H840" s="87">
        <v>0</v>
      </c>
      <c r="I840" s="87">
        <v>0</v>
      </c>
      <c r="J840" s="86">
        <v>0</v>
      </c>
    </row>
    <row r="841" spans="1:10" x14ac:dyDescent="0.25">
      <c r="A841">
        <f t="shared" si="13"/>
        <v>14</v>
      </c>
      <c r="B841" s="131">
        <v>41821</v>
      </c>
      <c r="C841" s="86" t="s">
        <v>155</v>
      </c>
      <c r="D841" s="86" t="s">
        <v>55</v>
      </c>
      <c r="E841" s="87">
        <v>-1.2429464400000001</v>
      </c>
      <c r="F841" s="86">
        <v>0</v>
      </c>
      <c r="G841" s="87">
        <v>-1.2429464400000001</v>
      </c>
      <c r="H841" s="87">
        <v>1.26E-2</v>
      </c>
      <c r="I841" s="87">
        <v>-1.5661125144000001E-2</v>
      </c>
      <c r="J841" s="86">
        <v>0</v>
      </c>
    </row>
    <row r="842" spans="1:10" x14ac:dyDescent="0.25">
      <c r="A842">
        <f t="shared" si="13"/>
        <v>14</v>
      </c>
      <c r="B842" s="131">
        <v>41821</v>
      </c>
      <c r="C842" s="86" t="s">
        <v>156</v>
      </c>
      <c r="D842" s="86" t="s">
        <v>55</v>
      </c>
      <c r="E842" s="87">
        <v>-0.60548564000000005</v>
      </c>
      <c r="F842" s="86">
        <v>0</v>
      </c>
      <c r="G842" s="87">
        <v>-0.60548564000000005</v>
      </c>
      <c r="H842" s="87">
        <v>0</v>
      </c>
      <c r="I842" s="87">
        <v>0</v>
      </c>
      <c r="J842" s="86">
        <v>0</v>
      </c>
    </row>
    <row r="843" spans="1:10" x14ac:dyDescent="0.25">
      <c r="A843">
        <f t="shared" si="13"/>
        <v>14</v>
      </c>
      <c r="B843" s="131">
        <v>41852</v>
      </c>
      <c r="C843" s="86" t="s">
        <v>153</v>
      </c>
      <c r="D843" s="86" t="s">
        <v>55</v>
      </c>
      <c r="E843" s="87">
        <v>2.83348383</v>
      </c>
      <c r="F843" s="86">
        <v>0</v>
      </c>
      <c r="G843" s="87">
        <v>2.83348383</v>
      </c>
      <c r="H843" s="87">
        <v>0</v>
      </c>
      <c r="I843" s="87">
        <v>0</v>
      </c>
      <c r="J843" s="86">
        <v>0</v>
      </c>
    </row>
    <row r="844" spans="1:10" x14ac:dyDescent="0.25">
      <c r="A844">
        <f t="shared" ref="A844:A907" si="14">INDEX(BucketTable,MATCH(B844,SumMonths,0),1)</f>
        <v>14</v>
      </c>
      <c r="B844" s="131">
        <v>41852</v>
      </c>
      <c r="C844" s="86" t="s">
        <v>154</v>
      </c>
      <c r="D844" s="86" t="s">
        <v>55</v>
      </c>
      <c r="E844" s="87">
        <v>-0.99550289999999997</v>
      </c>
      <c r="F844" s="86">
        <v>0</v>
      </c>
      <c r="G844" s="87">
        <v>-0.99550289999999997</v>
      </c>
      <c r="H844" s="87">
        <v>0</v>
      </c>
      <c r="I844" s="87">
        <v>0</v>
      </c>
      <c r="J844" s="86">
        <v>0</v>
      </c>
    </row>
    <row r="845" spans="1:10" x14ac:dyDescent="0.25">
      <c r="A845">
        <f t="shared" si="14"/>
        <v>14</v>
      </c>
      <c r="B845" s="131">
        <v>41852</v>
      </c>
      <c r="C845" s="86" t="s">
        <v>155</v>
      </c>
      <c r="D845" s="86" t="s">
        <v>55</v>
      </c>
      <c r="E845" s="87">
        <v>-1.23591874</v>
      </c>
      <c r="F845" s="86">
        <v>0</v>
      </c>
      <c r="G845" s="87">
        <v>-1.23591874</v>
      </c>
      <c r="H845" s="87">
        <v>1.26E-2</v>
      </c>
      <c r="I845" s="87">
        <v>-1.5572576124000001E-2</v>
      </c>
      <c r="J845" s="86">
        <v>0</v>
      </c>
    </row>
    <row r="846" spans="1:10" x14ac:dyDescent="0.25">
      <c r="A846">
        <f t="shared" si="14"/>
        <v>14</v>
      </c>
      <c r="B846" s="131">
        <v>41852</v>
      </c>
      <c r="C846" s="86" t="s">
        <v>156</v>
      </c>
      <c r="D846" s="86" t="s">
        <v>55</v>
      </c>
      <c r="E846" s="87">
        <v>-0.60206219000000005</v>
      </c>
      <c r="F846" s="86">
        <v>0</v>
      </c>
      <c r="G846" s="87">
        <v>-0.60206219000000005</v>
      </c>
      <c r="H846" s="87">
        <v>0</v>
      </c>
      <c r="I846" s="87">
        <v>0</v>
      </c>
      <c r="J846" s="86">
        <v>0</v>
      </c>
    </row>
    <row r="847" spans="1:10" x14ac:dyDescent="0.25">
      <c r="A847">
        <f t="shared" si="14"/>
        <v>14</v>
      </c>
      <c r="B847" s="131">
        <v>41883</v>
      </c>
      <c r="C847" s="86" t="s">
        <v>153</v>
      </c>
      <c r="D847" s="86" t="s">
        <v>55</v>
      </c>
      <c r="E847" s="87">
        <v>2.72655994</v>
      </c>
      <c r="F847" s="86">
        <v>0</v>
      </c>
      <c r="G847" s="87">
        <v>2.72655994</v>
      </c>
      <c r="H847" s="87">
        <v>0</v>
      </c>
      <c r="I847" s="87">
        <v>0</v>
      </c>
      <c r="J847" s="86">
        <v>0</v>
      </c>
    </row>
    <row r="848" spans="1:10" x14ac:dyDescent="0.25">
      <c r="A848">
        <f t="shared" si="14"/>
        <v>14</v>
      </c>
      <c r="B848" s="131">
        <v>41883</v>
      </c>
      <c r="C848" s="86" t="s">
        <v>154</v>
      </c>
      <c r="D848" s="86" t="s">
        <v>55</v>
      </c>
      <c r="E848" s="87">
        <v>-0.95793676000000005</v>
      </c>
      <c r="F848" s="86">
        <v>0</v>
      </c>
      <c r="G848" s="87">
        <v>-0.95793676000000005</v>
      </c>
      <c r="H848" s="87">
        <v>0</v>
      </c>
      <c r="I848" s="87">
        <v>0</v>
      </c>
      <c r="J848" s="86">
        <v>0</v>
      </c>
    </row>
    <row r="849" spans="1:10" x14ac:dyDescent="0.25">
      <c r="A849">
        <f t="shared" si="14"/>
        <v>14</v>
      </c>
      <c r="B849" s="131">
        <v>41883</v>
      </c>
      <c r="C849" s="86" t="s">
        <v>155</v>
      </c>
      <c r="D849" s="86" t="s">
        <v>55</v>
      </c>
      <c r="E849" s="87">
        <v>-1.18928031</v>
      </c>
      <c r="F849" s="86">
        <v>0</v>
      </c>
      <c r="G849" s="87">
        <v>-1.18928031</v>
      </c>
      <c r="H849" s="87">
        <v>1.26E-2</v>
      </c>
      <c r="I849" s="87">
        <v>-1.4984931906000001E-2</v>
      </c>
      <c r="J849" s="86">
        <v>0</v>
      </c>
    </row>
    <row r="850" spans="1:10" x14ac:dyDescent="0.25">
      <c r="A850">
        <f t="shared" si="14"/>
        <v>14</v>
      </c>
      <c r="B850" s="131">
        <v>41883</v>
      </c>
      <c r="C850" s="86" t="s">
        <v>156</v>
      </c>
      <c r="D850" s="86" t="s">
        <v>55</v>
      </c>
      <c r="E850" s="87">
        <v>-0.57934286999999995</v>
      </c>
      <c r="F850" s="86">
        <v>0</v>
      </c>
      <c r="G850" s="87">
        <v>-0.57934286999999995</v>
      </c>
      <c r="H850" s="87">
        <v>0</v>
      </c>
      <c r="I850" s="87">
        <v>0</v>
      </c>
      <c r="J850" s="86">
        <v>0</v>
      </c>
    </row>
    <row r="851" spans="1:10" x14ac:dyDescent="0.25">
      <c r="A851">
        <f t="shared" si="14"/>
        <v>14</v>
      </c>
      <c r="B851" s="131">
        <v>41913</v>
      </c>
      <c r="C851" s="86" t="s">
        <v>153</v>
      </c>
      <c r="D851" s="86" t="s">
        <v>55</v>
      </c>
      <c r="E851" s="87">
        <v>2.8019935999999999</v>
      </c>
      <c r="F851" s="86">
        <v>0</v>
      </c>
      <c r="G851" s="87">
        <v>2.8019935999999999</v>
      </c>
      <c r="H851" s="87">
        <v>0</v>
      </c>
      <c r="I851" s="87">
        <v>0</v>
      </c>
      <c r="J851" s="86">
        <v>0</v>
      </c>
    </row>
    <row r="852" spans="1:10" x14ac:dyDescent="0.25">
      <c r="A852">
        <f t="shared" si="14"/>
        <v>14</v>
      </c>
      <c r="B852" s="131">
        <v>41913</v>
      </c>
      <c r="C852" s="86" t="s">
        <v>154</v>
      </c>
      <c r="D852" s="86" t="s">
        <v>55</v>
      </c>
      <c r="E852" s="87">
        <v>-0.98443926999999998</v>
      </c>
      <c r="F852" s="86">
        <v>0</v>
      </c>
      <c r="G852" s="87">
        <v>-0.98443926999999998</v>
      </c>
      <c r="H852" s="87">
        <v>0</v>
      </c>
      <c r="I852" s="87">
        <v>0</v>
      </c>
      <c r="J852" s="86">
        <v>0</v>
      </c>
    </row>
    <row r="853" spans="1:10" x14ac:dyDescent="0.25">
      <c r="A853">
        <f t="shared" si="14"/>
        <v>14</v>
      </c>
      <c r="B853" s="131">
        <v>41913</v>
      </c>
      <c r="C853" s="86" t="s">
        <v>155</v>
      </c>
      <c r="D853" s="86" t="s">
        <v>55</v>
      </c>
      <c r="E853" s="87">
        <v>-1.22218322</v>
      </c>
      <c r="F853" s="86">
        <v>0</v>
      </c>
      <c r="G853" s="87">
        <v>-1.22218322</v>
      </c>
      <c r="H853" s="87">
        <v>1.26E-2</v>
      </c>
      <c r="I853" s="87">
        <v>-1.5399508572E-2</v>
      </c>
      <c r="J853" s="86">
        <v>0</v>
      </c>
    </row>
    <row r="854" spans="1:10" x14ac:dyDescent="0.25">
      <c r="A854">
        <f t="shared" si="14"/>
        <v>14</v>
      </c>
      <c r="B854" s="131">
        <v>41913</v>
      </c>
      <c r="C854" s="86" t="s">
        <v>156</v>
      </c>
      <c r="D854" s="86" t="s">
        <v>55</v>
      </c>
      <c r="E854" s="87">
        <v>-0.59537110999999998</v>
      </c>
      <c r="F854" s="86">
        <v>0</v>
      </c>
      <c r="G854" s="87">
        <v>-0.59537110999999998</v>
      </c>
      <c r="H854" s="87">
        <v>0</v>
      </c>
      <c r="I854" s="87">
        <v>0</v>
      </c>
      <c r="J854" s="86">
        <v>0</v>
      </c>
    </row>
    <row r="855" spans="1:10" x14ac:dyDescent="0.25">
      <c r="A855">
        <f t="shared" si="14"/>
        <v>14</v>
      </c>
      <c r="B855" s="131">
        <v>41944</v>
      </c>
      <c r="C855" s="86" t="s">
        <v>153</v>
      </c>
      <c r="D855" s="86" t="s">
        <v>55</v>
      </c>
      <c r="E855" s="87">
        <v>2.69622436</v>
      </c>
      <c r="F855" s="86">
        <v>0</v>
      </c>
      <c r="G855" s="87">
        <v>2.69622436</v>
      </c>
      <c r="H855" s="87">
        <v>-4.6490430832000001E-3</v>
      </c>
      <c r="I855" s="87">
        <v>-1.2534863211613347E-2</v>
      </c>
      <c r="J855" s="86">
        <v>0</v>
      </c>
    </row>
    <row r="856" spans="1:10" x14ac:dyDescent="0.25">
      <c r="A856">
        <f t="shared" si="14"/>
        <v>14</v>
      </c>
      <c r="B856" s="131">
        <v>41944</v>
      </c>
      <c r="C856" s="86" t="s">
        <v>154</v>
      </c>
      <c r="D856" s="86" t="s">
        <v>55</v>
      </c>
      <c r="E856" s="87">
        <v>-0.94727879999999998</v>
      </c>
      <c r="F856" s="86">
        <v>0</v>
      </c>
      <c r="G856" s="87">
        <v>-0.94727879999999998</v>
      </c>
      <c r="H856" s="87">
        <v>1.1193037033E-2</v>
      </c>
      <c r="I856" s="87">
        <v>-1.06029266889758E-2</v>
      </c>
      <c r="J856" s="86">
        <v>0</v>
      </c>
    </row>
    <row r="857" spans="1:10" x14ac:dyDescent="0.25">
      <c r="A857">
        <f t="shared" si="14"/>
        <v>14</v>
      </c>
      <c r="B857" s="131">
        <v>41944</v>
      </c>
      <c r="C857" s="86" t="s">
        <v>155</v>
      </c>
      <c r="D857" s="86" t="s">
        <v>55</v>
      </c>
      <c r="E857" s="87">
        <v>-1.17604843</v>
      </c>
      <c r="F857" s="86">
        <v>0</v>
      </c>
      <c r="G857" s="87">
        <v>-1.17604843</v>
      </c>
      <c r="H857" s="87">
        <v>1.26E-2</v>
      </c>
      <c r="I857" s="87">
        <v>-1.4818210218E-2</v>
      </c>
      <c r="J857" s="86">
        <v>0</v>
      </c>
    </row>
    <row r="858" spans="1:10" x14ac:dyDescent="0.25">
      <c r="A858">
        <f t="shared" si="14"/>
        <v>14</v>
      </c>
      <c r="B858" s="131">
        <v>41944</v>
      </c>
      <c r="C858" s="86" t="s">
        <v>156</v>
      </c>
      <c r="D858" s="86" t="s">
        <v>55</v>
      </c>
      <c r="E858" s="87">
        <v>-0.57289712999999998</v>
      </c>
      <c r="F858" s="86">
        <v>0</v>
      </c>
      <c r="G858" s="87">
        <v>-0.57289712999999998</v>
      </c>
      <c r="H858" s="87">
        <v>-4.6490430832000001E-3</v>
      </c>
      <c r="I858" s="87">
        <v>2.6634234396116312E-3</v>
      </c>
      <c r="J858" s="86">
        <v>0</v>
      </c>
    </row>
    <row r="859" spans="1:10" x14ac:dyDescent="0.25">
      <c r="A859">
        <f t="shared" si="14"/>
        <v>14</v>
      </c>
      <c r="B859" s="131">
        <v>41974</v>
      </c>
      <c r="C859" s="86" t="s">
        <v>153</v>
      </c>
      <c r="D859" s="86" t="s">
        <v>55</v>
      </c>
      <c r="E859" s="87">
        <v>2.7707852700000002</v>
      </c>
      <c r="F859" s="86">
        <v>0</v>
      </c>
      <c r="G859" s="87">
        <v>2.7707852700000002</v>
      </c>
      <c r="H859" s="87">
        <v>-8.6369514465399998E-3</v>
      </c>
      <c r="I859" s="87">
        <v>-2.3931137845778227E-2</v>
      </c>
      <c r="J859" s="86">
        <v>0</v>
      </c>
    </row>
    <row r="860" spans="1:10" x14ac:dyDescent="0.25">
      <c r="A860">
        <f t="shared" si="14"/>
        <v>14</v>
      </c>
      <c r="B860" s="131">
        <v>41974</v>
      </c>
      <c r="C860" s="86" t="s">
        <v>154</v>
      </c>
      <c r="D860" s="86" t="s">
        <v>55</v>
      </c>
      <c r="E860" s="87">
        <v>-0.97347468000000004</v>
      </c>
      <c r="F860" s="86">
        <v>0</v>
      </c>
      <c r="G860" s="87">
        <v>-0.97347468000000004</v>
      </c>
      <c r="H860" s="87">
        <v>5.8768987650000002E-3</v>
      </c>
      <c r="I860" s="87">
        <v>-5.7210121446507707E-3</v>
      </c>
      <c r="J860" s="86">
        <v>0</v>
      </c>
    </row>
    <row r="861" spans="1:10" x14ac:dyDescent="0.25">
      <c r="A861">
        <f t="shared" si="14"/>
        <v>14</v>
      </c>
      <c r="B861" s="131">
        <v>41974</v>
      </c>
      <c r="C861" s="86" t="s">
        <v>155</v>
      </c>
      <c r="D861" s="86" t="s">
        <v>55</v>
      </c>
      <c r="E861" s="87">
        <v>-1.2085706700000001</v>
      </c>
      <c r="F861" s="86">
        <v>0</v>
      </c>
      <c r="G861" s="87">
        <v>-1.2085706700000001</v>
      </c>
      <c r="H861" s="87">
        <v>1.26E-2</v>
      </c>
      <c r="I861" s="87">
        <v>-1.5227990442000001E-2</v>
      </c>
      <c r="J861" s="86">
        <v>0</v>
      </c>
    </row>
    <row r="862" spans="1:10" x14ac:dyDescent="0.25">
      <c r="A862">
        <f t="shared" si="14"/>
        <v>14</v>
      </c>
      <c r="B862" s="131">
        <v>41974</v>
      </c>
      <c r="C862" s="86" t="s">
        <v>156</v>
      </c>
      <c r="D862" s="86" t="s">
        <v>55</v>
      </c>
      <c r="E862" s="87">
        <v>-0.58873991999999997</v>
      </c>
      <c r="F862" s="86">
        <v>0</v>
      </c>
      <c r="G862" s="87">
        <v>-0.58873991999999997</v>
      </c>
      <c r="H862" s="87">
        <v>-8.6369514465399998E-3</v>
      </c>
      <c r="I862" s="87">
        <v>5.0849181036798433E-3</v>
      </c>
      <c r="J862" s="86">
        <v>0</v>
      </c>
    </row>
    <row r="863" spans="1:10" x14ac:dyDescent="0.25">
      <c r="A863">
        <f t="shared" si="14"/>
        <v>14</v>
      </c>
      <c r="B863" s="131">
        <v>42005</v>
      </c>
      <c r="C863" s="86" t="s">
        <v>153</v>
      </c>
      <c r="D863" s="86" t="s">
        <v>55</v>
      </c>
      <c r="E863" s="87">
        <v>2.7550328199999998</v>
      </c>
      <c r="F863" s="86">
        <v>0</v>
      </c>
      <c r="G863" s="87">
        <v>2.7550328199999998</v>
      </c>
      <c r="H863" s="87">
        <v>0</v>
      </c>
      <c r="I863" s="87">
        <v>0</v>
      </c>
      <c r="J863" s="86">
        <v>0</v>
      </c>
    </row>
    <row r="864" spans="1:10" x14ac:dyDescent="0.25">
      <c r="A864">
        <f t="shared" si="14"/>
        <v>14</v>
      </c>
      <c r="B864" s="131">
        <v>42005</v>
      </c>
      <c r="C864" s="86" t="s">
        <v>154</v>
      </c>
      <c r="D864" s="86" t="s">
        <v>55</v>
      </c>
      <c r="E864" s="87">
        <v>-0.96794029000000004</v>
      </c>
      <c r="F864" s="86">
        <v>0</v>
      </c>
      <c r="G864" s="87">
        <v>-0.96794029000000004</v>
      </c>
      <c r="H864" s="87">
        <v>-1.7423629760750001E-2</v>
      </c>
      <c r="I864" s="87">
        <v>1.6865033243472986E-2</v>
      </c>
      <c r="J864" s="86">
        <v>0</v>
      </c>
    </row>
    <row r="865" spans="1:10" x14ac:dyDescent="0.25">
      <c r="A865">
        <f t="shared" si="14"/>
        <v>14</v>
      </c>
      <c r="B865" s="131">
        <v>42005</v>
      </c>
      <c r="C865" s="86" t="s">
        <v>155</v>
      </c>
      <c r="D865" s="86" t="s">
        <v>55</v>
      </c>
      <c r="E865" s="87">
        <v>-1.20169971</v>
      </c>
      <c r="F865" s="86">
        <v>0</v>
      </c>
      <c r="G865" s="87">
        <v>-1.20169971</v>
      </c>
      <c r="H865" s="87">
        <v>1.26E-2</v>
      </c>
      <c r="I865" s="87">
        <v>-1.5141416345999999E-2</v>
      </c>
      <c r="J865" s="86">
        <v>0</v>
      </c>
    </row>
    <row r="866" spans="1:10" x14ac:dyDescent="0.25">
      <c r="A866">
        <f t="shared" si="14"/>
        <v>14</v>
      </c>
      <c r="B866" s="131">
        <v>42005</v>
      </c>
      <c r="C866" s="86" t="s">
        <v>156</v>
      </c>
      <c r="D866" s="86" t="s">
        <v>55</v>
      </c>
      <c r="E866" s="87">
        <v>-0.58539282000000004</v>
      </c>
      <c r="F866" s="86">
        <v>0</v>
      </c>
      <c r="G866" s="87">
        <v>-0.58539282000000004</v>
      </c>
      <c r="H866" s="87">
        <v>0</v>
      </c>
      <c r="I866" s="87">
        <v>0</v>
      </c>
      <c r="J866" s="86">
        <v>0</v>
      </c>
    </row>
    <row r="867" spans="1:10" x14ac:dyDescent="0.25">
      <c r="A867">
        <f t="shared" si="14"/>
        <v>14</v>
      </c>
      <c r="B867" s="131">
        <v>42036</v>
      </c>
      <c r="C867" s="86" t="s">
        <v>153</v>
      </c>
      <c r="D867" s="86" t="s">
        <v>55</v>
      </c>
      <c r="E867" s="87">
        <v>2.4742538999999999</v>
      </c>
      <c r="F867" s="86">
        <v>0</v>
      </c>
      <c r="G867" s="87">
        <v>2.4742538999999999</v>
      </c>
      <c r="H867" s="87">
        <v>0</v>
      </c>
      <c r="I867" s="87">
        <v>0</v>
      </c>
      <c r="J867" s="86">
        <v>0</v>
      </c>
    </row>
    <row r="868" spans="1:10" x14ac:dyDescent="0.25">
      <c r="A868">
        <f t="shared" si="14"/>
        <v>14</v>
      </c>
      <c r="B868" s="131">
        <v>42036</v>
      </c>
      <c r="C868" s="86" t="s">
        <v>154</v>
      </c>
      <c r="D868" s="86" t="s">
        <v>55</v>
      </c>
      <c r="E868" s="87">
        <v>-0.86929274000000001</v>
      </c>
      <c r="F868" s="86">
        <v>0</v>
      </c>
      <c r="G868" s="87">
        <v>-0.86929274000000001</v>
      </c>
      <c r="H868" s="87">
        <v>-5.7933926582400003E-3</v>
      </c>
      <c r="I868" s="87">
        <v>5.0361541777773338E-3</v>
      </c>
      <c r="J868" s="86">
        <v>0</v>
      </c>
    </row>
    <row r="869" spans="1:10" x14ac:dyDescent="0.25">
      <c r="A869">
        <f t="shared" si="14"/>
        <v>14</v>
      </c>
      <c r="B869" s="131">
        <v>42036</v>
      </c>
      <c r="C869" s="86" t="s">
        <v>155</v>
      </c>
      <c r="D869" s="86" t="s">
        <v>55</v>
      </c>
      <c r="E869" s="87">
        <v>-1.07922859</v>
      </c>
      <c r="F869" s="86">
        <v>0</v>
      </c>
      <c r="G869" s="87">
        <v>-1.07922859</v>
      </c>
      <c r="H869" s="87">
        <v>1.26E-2</v>
      </c>
      <c r="I869" s="87">
        <v>-1.3598280234000001E-2</v>
      </c>
      <c r="J869" s="86">
        <v>0</v>
      </c>
    </row>
    <row r="870" spans="1:10" x14ac:dyDescent="0.25">
      <c r="A870">
        <f t="shared" si="14"/>
        <v>14</v>
      </c>
      <c r="B870" s="131">
        <v>42036</v>
      </c>
      <c r="C870" s="86" t="s">
        <v>156</v>
      </c>
      <c r="D870" s="86" t="s">
        <v>55</v>
      </c>
      <c r="E870" s="87">
        <v>-0.52573256999999995</v>
      </c>
      <c r="F870" s="86">
        <v>0</v>
      </c>
      <c r="G870" s="87">
        <v>-0.52573256999999995</v>
      </c>
      <c r="H870" s="87">
        <v>0</v>
      </c>
      <c r="I870" s="87">
        <v>0</v>
      </c>
      <c r="J870" s="86">
        <v>0</v>
      </c>
    </row>
    <row r="871" spans="1:10" x14ac:dyDescent="0.25">
      <c r="A871">
        <f t="shared" si="14"/>
        <v>14</v>
      </c>
      <c r="B871" s="131">
        <v>42064</v>
      </c>
      <c r="C871" s="86" t="s">
        <v>153</v>
      </c>
      <c r="D871" s="86" t="s">
        <v>55</v>
      </c>
      <c r="E871" s="87">
        <v>2.7252515599999998</v>
      </c>
      <c r="F871" s="86">
        <v>0</v>
      </c>
      <c r="G871" s="87">
        <v>2.7252515599999998</v>
      </c>
      <c r="H871" s="87">
        <v>0</v>
      </c>
      <c r="I871" s="87">
        <v>0</v>
      </c>
      <c r="J871" s="86">
        <v>0</v>
      </c>
    </row>
    <row r="872" spans="1:10" x14ac:dyDescent="0.25">
      <c r="A872">
        <f t="shared" si="14"/>
        <v>14</v>
      </c>
      <c r="B872" s="131">
        <v>42064</v>
      </c>
      <c r="C872" s="86" t="s">
        <v>154</v>
      </c>
      <c r="D872" s="86" t="s">
        <v>55</v>
      </c>
      <c r="E872" s="87">
        <v>-0.95747707999999998</v>
      </c>
      <c r="F872" s="86">
        <v>0</v>
      </c>
      <c r="G872" s="87">
        <v>-0.95747707999999998</v>
      </c>
      <c r="H872" s="87">
        <v>1.6322374343000001E-2</v>
      </c>
      <c r="I872" s="87">
        <v>-1.5628299324602558E-2</v>
      </c>
      <c r="J872" s="86">
        <v>0</v>
      </c>
    </row>
    <row r="873" spans="1:10" x14ac:dyDescent="0.25">
      <c r="A873">
        <f t="shared" si="14"/>
        <v>14</v>
      </c>
      <c r="B873" s="131">
        <v>42064</v>
      </c>
      <c r="C873" s="86" t="s">
        <v>155</v>
      </c>
      <c r="D873" s="86" t="s">
        <v>55</v>
      </c>
      <c r="E873" s="87">
        <v>-1.18870962</v>
      </c>
      <c r="F873" s="86">
        <v>0</v>
      </c>
      <c r="G873" s="87">
        <v>-1.18870962</v>
      </c>
      <c r="H873" s="87">
        <v>1.26E-2</v>
      </c>
      <c r="I873" s="87">
        <v>-1.4977741212E-2</v>
      </c>
      <c r="J873" s="86">
        <v>0</v>
      </c>
    </row>
    <row r="874" spans="1:10" x14ac:dyDescent="0.25">
      <c r="A874">
        <f t="shared" si="14"/>
        <v>14</v>
      </c>
      <c r="B874" s="131">
        <v>42064</v>
      </c>
      <c r="C874" s="86" t="s">
        <v>156</v>
      </c>
      <c r="D874" s="86" t="s">
        <v>55</v>
      </c>
      <c r="E874" s="87">
        <v>-0.57906486000000001</v>
      </c>
      <c r="F874" s="86">
        <v>0</v>
      </c>
      <c r="G874" s="87">
        <v>-0.57906486000000001</v>
      </c>
      <c r="H874" s="87">
        <v>0</v>
      </c>
      <c r="I874" s="87">
        <v>0</v>
      </c>
      <c r="J874" s="86">
        <v>0</v>
      </c>
    </row>
    <row r="875" spans="1:10" x14ac:dyDescent="0.25">
      <c r="A875">
        <f t="shared" si="14"/>
        <v>14</v>
      </c>
      <c r="B875" s="131">
        <v>42095</v>
      </c>
      <c r="C875" s="86" t="s">
        <v>153</v>
      </c>
      <c r="D875" s="86" t="s">
        <v>55</v>
      </c>
      <c r="E875" s="87">
        <v>2.6222981399999998</v>
      </c>
      <c r="F875" s="86">
        <v>0</v>
      </c>
      <c r="G875" s="87">
        <v>2.6222981399999998</v>
      </c>
      <c r="H875" s="87">
        <v>0</v>
      </c>
      <c r="I875" s="87">
        <v>0</v>
      </c>
      <c r="J875" s="86">
        <v>0</v>
      </c>
    </row>
    <row r="876" spans="1:10" x14ac:dyDescent="0.25">
      <c r="A876">
        <f t="shared" si="14"/>
        <v>14</v>
      </c>
      <c r="B876" s="131">
        <v>42095</v>
      </c>
      <c r="C876" s="86" t="s">
        <v>154</v>
      </c>
      <c r="D876" s="86" t="s">
        <v>55</v>
      </c>
      <c r="E876" s="87">
        <v>-0.92130590999999995</v>
      </c>
      <c r="F876" s="86">
        <v>0</v>
      </c>
      <c r="G876" s="87">
        <v>-0.92130590999999995</v>
      </c>
      <c r="H876" s="87">
        <v>0</v>
      </c>
      <c r="I876" s="87">
        <v>0</v>
      </c>
      <c r="J876" s="86">
        <v>0</v>
      </c>
    </row>
    <row r="877" spans="1:10" x14ac:dyDescent="0.25">
      <c r="A877">
        <f t="shared" si="14"/>
        <v>14</v>
      </c>
      <c r="B877" s="131">
        <v>42095</v>
      </c>
      <c r="C877" s="86" t="s">
        <v>155</v>
      </c>
      <c r="D877" s="86" t="s">
        <v>55</v>
      </c>
      <c r="E877" s="87">
        <v>-1.1438030400000001</v>
      </c>
      <c r="F877" s="86">
        <v>0</v>
      </c>
      <c r="G877" s="87">
        <v>-1.1438030400000001</v>
      </c>
      <c r="H877" s="87">
        <v>1.26E-2</v>
      </c>
      <c r="I877" s="87">
        <v>-1.4411918304000002E-2</v>
      </c>
      <c r="J877" s="86">
        <v>0</v>
      </c>
    </row>
    <row r="878" spans="1:10" x14ac:dyDescent="0.25">
      <c r="A878">
        <f t="shared" si="14"/>
        <v>14</v>
      </c>
      <c r="B878" s="131">
        <v>42095</v>
      </c>
      <c r="C878" s="86" t="s">
        <v>156</v>
      </c>
      <c r="D878" s="86" t="s">
        <v>55</v>
      </c>
      <c r="E878" s="87">
        <v>-0.55718919</v>
      </c>
      <c r="F878" s="86">
        <v>0</v>
      </c>
      <c r="G878" s="87">
        <v>-0.55718919</v>
      </c>
      <c r="H878" s="87">
        <v>0</v>
      </c>
      <c r="I878" s="87">
        <v>0</v>
      </c>
      <c r="J878" s="86">
        <v>0</v>
      </c>
    </row>
    <row r="879" spans="1:10" x14ac:dyDescent="0.25">
      <c r="A879">
        <f t="shared" si="14"/>
        <v>14</v>
      </c>
      <c r="B879" s="131">
        <v>42125</v>
      </c>
      <c r="C879" s="86" t="s">
        <v>153</v>
      </c>
      <c r="D879" s="86" t="s">
        <v>55</v>
      </c>
      <c r="E879" s="87">
        <v>2.6947341300000001</v>
      </c>
      <c r="F879" s="86">
        <v>0</v>
      </c>
      <c r="G879" s="87">
        <v>2.6947341300000001</v>
      </c>
      <c r="H879" s="87">
        <v>0</v>
      </c>
      <c r="I879" s="87">
        <v>0</v>
      </c>
      <c r="J879" s="86">
        <v>0</v>
      </c>
    </row>
    <row r="880" spans="1:10" x14ac:dyDescent="0.25">
      <c r="A880">
        <f t="shared" si="14"/>
        <v>14</v>
      </c>
      <c r="B880" s="131">
        <v>42125</v>
      </c>
      <c r="C880" s="86" t="s">
        <v>154</v>
      </c>
      <c r="D880" s="86" t="s">
        <v>55</v>
      </c>
      <c r="E880" s="87">
        <v>-0.94675522999999995</v>
      </c>
      <c r="F880" s="86">
        <v>0</v>
      </c>
      <c r="G880" s="87">
        <v>-0.94675522999999995</v>
      </c>
      <c r="H880" s="87">
        <v>0</v>
      </c>
      <c r="I880" s="87">
        <v>0</v>
      </c>
      <c r="J880" s="86">
        <v>0</v>
      </c>
    </row>
    <row r="881" spans="1:10" x14ac:dyDescent="0.25">
      <c r="A881">
        <f t="shared" si="14"/>
        <v>14</v>
      </c>
      <c r="B881" s="131">
        <v>42125</v>
      </c>
      <c r="C881" s="86" t="s">
        <v>155</v>
      </c>
      <c r="D881" s="86" t="s">
        <v>55</v>
      </c>
      <c r="E881" s="87">
        <v>-1.1753984200000001</v>
      </c>
      <c r="F881" s="86">
        <v>0</v>
      </c>
      <c r="G881" s="87">
        <v>-1.1753984200000001</v>
      </c>
      <c r="H881" s="87">
        <v>1.26E-2</v>
      </c>
      <c r="I881" s="87">
        <v>-1.4810020092000001E-2</v>
      </c>
      <c r="J881" s="86">
        <v>0</v>
      </c>
    </row>
    <row r="882" spans="1:10" x14ac:dyDescent="0.25">
      <c r="A882">
        <f t="shared" si="14"/>
        <v>14</v>
      </c>
      <c r="B882" s="131">
        <v>42125</v>
      </c>
      <c r="C882" s="86" t="s">
        <v>156</v>
      </c>
      <c r="D882" s="86" t="s">
        <v>55</v>
      </c>
      <c r="E882" s="87">
        <v>-0.57258047999999995</v>
      </c>
      <c r="F882" s="86">
        <v>0</v>
      </c>
      <c r="G882" s="87">
        <v>-0.57258047999999995</v>
      </c>
      <c r="H882" s="87">
        <v>0</v>
      </c>
      <c r="I882" s="87">
        <v>0</v>
      </c>
      <c r="J882" s="86">
        <v>0</v>
      </c>
    </row>
    <row r="883" spans="1:10" x14ac:dyDescent="0.25">
      <c r="A883">
        <f t="shared" si="14"/>
        <v>14</v>
      </c>
      <c r="B883" s="131">
        <v>42156</v>
      </c>
      <c r="C883" s="86" t="s">
        <v>153</v>
      </c>
      <c r="D883" s="86" t="s">
        <v>55</v>
      </c>
      <c r="E883" s="87">
        <v>2.5929012</v>
      </c>
      <c r="F883" s="86">
        <v>0</v>
      </c>
      <c r="G883" s="87">
        <v>2.5929012</v>
      </c>
      <c r="H883" s="87">
        <v>0</v>
      </c>
      <c r="I883" s="87">
        <v>0</v>
      </c>
      <c r="J883" s="86">
        <v>0</v>
      </c>
    </row>
    <row r="884" spans="1:10" x14ac:dyDescent="0.25">
      <c r="A884">
        <f t="shared" si="14"/>
        <v>14</v>
      </c>
      <c r="B884" s="131">
        <v>42156</v>
      </c>
      <c r="C884" s="86" t="s">
        <v>154</v>
      </c>
      <c r="D884" s="86" t="s">
        <v>55</v>
      </c>
      <c r="E884" s="87">
        <v>-0.91097773000000004</v>
      </c>
      <c r="F884" s="86">
        <v>0</v>
      </c>
      <c r="G884" s="87">
        <v>-0.91097773000000004</v>
      </c>
      <c r="H884" s="87">
        <v>0</v>
      </c>
      <c r="I884" s="87">
        <v>0</v>
      </c>
      <c r="J884" s="86">
        <v>0</v>
      </c>
    </row>
    <row r="885" spans="1:10" x14ac:dyDescent="0.25">
      <c r="A885">
        <f t="shared" si="14"/>
        <v>14</v>
      </c>
      <c r="B885" s="131">
        <v>42156</v>
      </c>
      <c r="C885" s="86" t="s">
        <v>155</v>
      </c>
      <c r="D885" s="86" t="s">
        <v>55</v>
      </c>
      <c r="E885" s="87">
        <v>-1.1309805799999999</v>
      </c>
      <c r="F885" s="86">
        <v>0</v>
      </c>
      <c r="G885" s="87">
        <v>-1.1309805799999999</v>
      </c>
      <c r="H885" s="87">
        <v>1.26E-2</v>
      </c>
      <c r="I885" s="87">
        <v>-1.4250355307999998E-2</v>
      </c>
      <c r="J885" s="86">
        <v>0</v>
      </c>
    </row>
    <row r="886" spans="1:10" x14ac:dyDescent="0.25">
      <c r="A886">
        <f t="shared" si="14"/>
        <v>14</v>
      </c>
      <c r="B886" s="131">
        <v>42156</v>
      </c>
      <c r="C886" s="86" t="s">
        <v>156</v>
      </c>
      <c r="D886" s="86" t="s">
        <v>55</v>
      </c>
      <c r="E886" s="87">
        <v>-0.55094288999999996</v>
      </c>
      <c r="F886" s="86">
        <v>0</v>
      </c>
      <c r="G886" s="87">
        <v>-0.55094288999999996</v>
      </c>
      <c r="H886" s="87">
        <v>0</v>
      </c>
      <c r="I886" s="87">
        <v>0</v>
      </c>
      <c r="J886" s="86">
        <v>0</v>
      </c>
    </row>
    <row r="887" spans="1:10" x14ac:dyDescent="0.25">
      <c r="A887">
        <f t="shared" si="14"/>
        <v>14</v>
      </c>
      <c r="B887" s="131">
        <v>42186</v>
      </c>
      <c r="C887" s="86" t="s">
        <v>153</v>
      </c>
      <c r="D887" s="86" t="s">
        <v>55</v>
      </c>
      <c r="E887" s="87">
        <v>2.6644929799999999</v>
      </c>
      <c r="F887" s="86">
        <v>0</v>
      </c>
      <c r="G887" s="87">
        <v>2.6644929799999999</v>
      </c>
      <c r="H887" s="87">
        <v>0</v>
      </c>
      <c r="I887" s="87">
        <v>0</v>
      </c>
      <c r="J887" s="86">
        <v>0</v>
      </c>
    </row>
    <row r="888" spans="1:10" x14ac:dyDescent="0.25">
      <c r="A888">
        <f t="shared" si="14"/>
        <v>14</v>
      </c>
      <c r="B888" s="131">
        <v>42186</v>
      </c>
      <c r="C888" s="86" t="s">
        <v>154</v>
      </c>
      <c r="D888" s="86" t="s">
        <v>55</v>
      </c>
      <c r="E888" s="87">
        <v>-0.93613044999999995</v>
      </c>
      <c r="F888" s="86">
        <v>0</v>
      </c>
      <c r="G888" s="87">
        <v>-0.93613044999999995</v>
      </c>
      <c r="H888" s="87">
        <v>0</v>
      </c>
      <c r="I888" s="87">
        <v>0</v>
      </c>
      <c r="J888" s="86">
        <v>0</v>
      </c>
    </row>
    <row r="889" spans="1:10" x14ac:dyDescent="0.25">
      <c r="A889">
        <f t="shared" si="14"/>
        <v>14</v>
      </c>
      <c r="B889" s="131">
        <v>42186</v>
      </c>
      <c r="C889" s="86" t="s">
        <v>155</v>
      </c>
      <c r="D889" s="86" t="s">
        <v>55</v>
      </c>
      <c r="E889" s="87">
        <v>-1.16220773</v>
      </c>
      <c r="F889" s="86">
        <v>0</v>
      </c>
      <c r="G889" s="87">
        <v>-1.16220773</v>
      </c>
      <c r="H889" s="87">
        <v>1.26E-2</v>
      </c>
      <c r="I889" s="87">
        <v>-1.4643817397999999E-2</v>
      </c>
      <c r="J889" s="86">
        <v>0</v>
      </c>
    </row>
    <row r="890" spans="1:10" x14ac:dyDescent="0.25">
      <c r="A890">
        <f t="shared" si="14"/>
        <v>14</v>
      </c>
      <c r="B890" s="131">
        <v>42186</v>
      </c>
      <c r="C890" s="86" t="s">
        <v>156</v>
      </c>
      <c r="D890" s="86" t="s">
        <v>55</v>
      </c>
      <c r="E890" s="87">
        <v>-0.56615479999999996</v>
      </c>
      <c r="F890" s="86">
        <v>0</v>
      </c>
      <c r="G890" s="87">
        <v>-0.56615479999999996</v>
      </c>
      <c r="H890" s="87">
        <v>0</v>
      </c>
      <c r="I890" s="87">
        <v>0</v>
      </c>
      <c r="J890" s="86">
        <v>0</v>
      </c>
    </row>
    <row r="891" spans="1:10" x14ac:dyDescent="0.25">
      <c r="A891">
        <f t="shared" si="14"/>
        <v>14</v>
      </c>
      <c r="B891" s="131">
        <v>42217</v>
      </c>
      <c r="C891" s="86" t="s">
        <v>153</v>
      </c>
      <c r="D891" s="86" t="s">
        <v>55</v>
      </c>
      <c r="E891" s="87">
        <v>2.64922989</v>
      </c>
      <c r="F891" s="86">
        <v>0</v>
      </c>
      <c r="G891" s="87">
        <v>2.64922989</v>
      </c>
      <c r="H891" s="87">
        <v>0</v>
      </c>
      <c r="I891" s="87">
        <v>0</v>
      </c>
      <c r="J891" s="86">
        <v>0</v>
      </c>
    </row>
    <row r="892" spans="1:10" x14ac:dyDescent="0.25">
      <c r="A892">
        <f t="shared" si="14"/>
        <v>14</v>
      </c>
      <c r="B892" s="131">
        <v>42217</v>
      </c>
      <c r="C892" s="86" t="s">
        <v>154</v>
      </c>
      <c r="D892" s="86" t="s">
        <v>55</v>
      </c>
      <c r="E892" s="87">
        <v>-0.93076798999999999</v>
      </c>
      <c r="F892" s="86">
        <v>0</v>
      </c>
      <c r="G892" s="87">
        <v>-0.93076798999999999</v>
      </c>
      <c r="H892" s="87">
        <v>0</v>
      </c>
      <c r="I892" s="87">
        <v>0</v>
      </c>
      <c r="J892" s="86">
        <v>0</v>
      </c>
    </row>
    <row r="893" spans="1:10" x14ac:dyDescent="0.25">
      <c r="A893">
        <f t="shared" si="14"/>
        <v>14</v>
      </c>
      <c r="B893" s="131">
        <v>42217</v>
      </c>
      <c r="C893" s="86" t="s">
        <v>155</v>
      </c>
      <c r="D893" s="86" t="s">
        <v>55</v>
      </c>
      <c r="E893" s="87">
        <v>-1.1555502200000001</v>
      </c>
      <c r="F893" s="86">
        <v>0</v>
      </c>
      <c r="G893" s="87">
        <v>-1.1555502200000001</v>
      </c>
      <c r="H893" s="87">
        <v>1.26E-2</v>
      </c>
      <c r="I893" s="87">
        <v>-1.4559932772000002E-2</v>
      </c>
      <c r="J893" s="86">
        <v>0</v>
      </c>
    </row>
    <row r="894" spans="1:10" x14ac:dyDescent="0.25">
      <c r="A894">
        <f t="shared" si="14"/>
        <v>14</v>
      </c>
      <c r="B894" s="131">
        <v>42217</v>
      </c>
      <c r="C894" s="86" t="s">
        <v>156</v>
      </c>
      <c r="D894" s="86" t="s">
        <v>55</v>
      </c>
      <c r="E894" s="87">
        <v>-0.56291168000000003</v>
      </c>
      <c r="F894" s="86">
        <v>0</v>
      </c>
      <c r="G894" s="87">
        <v>-0.56291168000000003</v>
      </c>
      <c r="H894" s="87">
        <v>0</v>
      </c>
      <c r="I894" s="87">
        <v>0</v>
      </c>
      <c r="J894" s="86">
        <v>0</v>
      </c>
    </row>
    <row r="895" spans="1:10" x14ac:dyDescent="0.25">
      <c r="A895">
        <f t="shared" si="14"/>
        <v>14</v>
      </c>
      <c r="B895" s="131">
        <v>42248</v>
      </c>
      <c r="C895" s="86" t="s">
        <v>153</v>
      </c>
      <c r="D895" s="86" t="s">
        <v>55</v>
      </c>
      <c r="E895" s="87">
        <v>2.5490685800000001</v>
      </c>
      <c r="F895" s="86">
        <v>0</v>
      </c>
      <c r="G895" s="87">
        <v>2.5490685800000001</v>
      </c>
      <c r="H895" s="87">
        <v>0</v>
      </c>
      <c r="I895" s="87">
        <v>0</v>
      </c>
      <c r="J895" s="86">
        <v>0</v>
      </c>
    </row>
    <row r="896" spans="1:10" x14ac:dyDescent="0.25">
      <c r="A896">
        <f t="shared" si="14"/>
        <v>14</v>
      </c>
      <c r="B896" s="131">
        <v>42248</v>
      </c>
      <c r="C896" s="86" t="s">
        <v>154</v>
      </c>
      <c r="D896" s="86" t="s">
        <v>55</v>
      </c>
      <c r="E896" s="87">
        <v>-0.89557777999999999</v>
      </c>
      <c r="F896" s="86">
        <v>0</v>
      </c>
      <c r="G896" s="87">
        <v>-0.89557777999999999</v>
      </c>
      <c r="H896" s="87">
        <v>0</v>
      </c>
      <c r="I896" s="87">
        <v>0</v>
      </c>
      <c r="J896" s="86">
        <v>0</v>
      </c>
    </row>
    <row r="897" spans="1:10" x14ac:dyDescent="0.25">
      <c r="A897">
        <f t="shared" si="14"/>
        <v>14</v>
      </c>
      <c r="B897" s="131">
        <v>42248</v>
      </c>
      <c r="C897" s="86" t="s">
        <v>155</v>
      </c>
      <c r="D897" s="86" t="s">
        <v>55</v>
      </c>
      <c r="E897" s="87">
        <v>-1.1118615199999999</v>
      </c>
      <c r="F897" s="86">
        <v>0</v>
      </c>
      <c r="G897" s="87">
        <v>-1.1118615199999999</v>
      </c>
      <c r="H897" s="87">
        <v>1.26E-2</v>
      </c>
      <c r="I897" s="87">
        <v>-1.4009455152E-2</v>
      </c>
      <c r="J897" s="86">
        <v>0</v>
      </c>
    </row>
    <row r="898" spans="1:10" x14ac:dyDescent="0.25">
      <c r="A898">
        <f t="shared" si="14"/>
        <v>14</v>
      </c>
      <c r="B898" s="131">
        <v>42248</v>
      </c>
      <c r="C898" s="86" t="s">
        <v>156</v>
      </c>
      <c r="D898" s="86" t="s">
        <v>55</v>
      </c>
      <c r="E898" s="87">
        <v>-0.54162927999999999</v>
      </c>
      <c r="F898" s="86">
        <v>0</v>
      </c>
      <c r="G898" s="87">
        <v>-0.54162927999999999</v>
      </c>
      <c r="H898" s="87">
        <v>0</v>
      </c>
      <c r="I898" s="87">
        <v>0</v>
      </c>
      <c r="J898" s="86">
        <v>0</v>
      </c>
    </row>
    <row r="899" spans="1:10" x14ac:dyDescent="0.25">
      <c r="A899">
        <f t="shared" si="14"/>
        <v>14</v>
      </c>
      <c r="B899" s="131">
        <v>42278</v>
      </c>
      <c r="C899" s="86" t="s">
        <v>153</v>
      </c>
      <c r="D899" s="86" t="s">
        <v>55</v>
      </c>
      <c r="E899" s="87">
        <v>2.6194023899999999</v>
      </c>
      <c r="F899" s="86">
        <v>0</v>
      </c>
      <c r="G899" s="87">
        <v>2.6194023899999999</v>
      </c>
      <c r="H899" s="87">
        <v>0</v>
      </c>
      <c r="I899" s="87">
        <v>0</v>
      </c>
      <c r="J899" s="86">
        <v>0</v>
      </c>
    </row>
    <row r="900" spans="1:10" x14ac:dyDescent="0.25">
      <c r="A900">
        <f t="shared" si="14"/>
        <v>14</v>
      </c>
      <c r="B900" s="131">
        <v>42278</v>
      </c>
      <c r="C900" s="86" t="s">
        <v>154</v>
      </c>
      <c r="D900" s="86" t="s">
        <v>55</v>
      </c>
      <c r="E900" s="87">
        <v>-0.92028852999999999</v>
      </c>
      <c r="F900" s="86">
        <v>0</v>
      </c>
      <c r="G900" s="87">
        <v>-0.92028852999999999</v>
      </c>
      <c r="H900" s="87">
        <v>0</v>
      </c>
      <c r="I900" s="87">
        <v>0</v>
      </c>
      <c r="J900" s="86">
        <v>0</v>
      </c>
    </row>
    <row r="901" spans="1:10" x14ac:dyDescent="0.25">
      <c r="A901">
        <f t="shared" si="14"/>
        <v>14</v>
      </c>
      <c r="B901" s="131">
        <v>42278</v>
      </c>
      <c r="C901" s="86" t="s">
        <v>155</v>
      </c>
      <c r="D901" s="86" t="s">
        <v>55</v>
      </c>
      <c r="E901" s="87">
        <v>-1.1425399599999999</v>
      </c>
      <c r="F901" s="86">
        <v>0</v>
      </c>
      <c r="G901" s="87">
        <v>-1.1425399599999999</v>
      </c>
      <c r="H901" s="87">
        <v>1.26E-2</v>
      </c>
      <c r="I901" s="87">
        <v>-1.4396003495999999E-2</v>
      </c>
      <c r="J901" s="86">
        <v>0</v>
      </c>
    </row>
    <row r="902" spans="1:10" x14ac:dyDescent="0.25">
      <c r="A902">
        <f t="shared" si="14"/>
        <v>14</v>
      </c>
      <c r="B902" s="131">
        <v>42278</v>
      </c>
      <c r="C902" s="86" t="s">
        <v>156</v>
      </c>
      <c r="D902" s="86" t="s">
        <v>55</v>
      </c>
      <c r="E902" s="87">
        <v>-0.55657389999999995</v>
      </c>
      <c r="F902" s="86">
        <v>0</v>
      </c>
      <c r="G902" s="87">
        <v>-0.55657389999999995</v>
      </c>
      <c r="H902" s="87">
        <v>0</v>
      </c>
      <c r="I902" s="87">
        <v>0</v>
      </c>
      <c r="J902" s="86">
        <v>0</v>
      </c>
    </row>
    <row r="903" spans="1:10" x14ac:dyDescent="0.25">
      <c r="A903">
        <f t="shared" si="14"/>
        <v>14</v>
      </c>
      <c r="B903" s="131">
        <v>42309</v>
      </c>
      <c r="C903" s="86" t="s">
        <v>153</v>
      </c>
      <c r="D903" s="86" t="s">
        <v>55</v>
      </c>
      <c r="E903" s="87">
        <v>2.5203373299999998</v>
      </c>
      <c r="F903" s="86">
        <v>0</v>
      </c>
      <c r="G903" s="87">
        <v>2.5203373299999998</v>
      </c>
      <c r="H903" s="87">
        <v>-4.7091841697700001E-3</v>
      </c>
      <c r="I903" s="87">
        <v>-1.1868732656916387E-2</v>
      </c>
      <c r="J903" s="86">
        <v>0</v>
      </c>
    </row>
    <row r="904" spans="1:10" x14ac:dyDescent="0.25">
      <c r="A904">
        <f t="shared" si="14"/>
        <v>14</v>
      </c>
      <c r="B904" s="131">
        <v>42309</v>
      </c>
      <c r="C904" s="86" t="s">
        <v>154</v>
      </c>
      <c r="D904" s="86" t="s">
        <v>55</v>
      </c>
      <c r="E904" s="87">
        <v>-0.88548347999999999</v>
      </c>
      <c r="F904" s="86">
        <v>0</v>
      </c>
      <c r="G904" s="87">
        <v>-0.88548347999999999</v>
      </c>
      <c r="H904" s="87">
        <v>1.1289596557000001E-2</v>
      </c>
      <c r="I904" s="87">
        <v>-9.9967512470883792E-3</v>
      </c>
      <c r="J904" s="86">
        <v>0</v>
      </c>
    </row>
    <row r="905" spans="1:10" x14ac:dyDescent="0.25">
      <c r="A905">
        <f t="shared" si="14"/>
        <v>14</v>
      </c>
      <c r="B905" s="131">
        <v>42309</v>
      </c>
      <c r="C905" s="86" t="s">
        <v>155</v>
      </c>
      <c r="D905" s="86" t="s">
        <v>55</v>
      </c>
      <c r="E905" s="87">
        <v>-1.0993294199999999</v>
      </c>
      <c r="F905" s="86">
        <v>0</v>
      </c>
      <c r="G905" s="87">
        <v>-1.0993294199999999</v>
      </c>
      <c r="H905" s="87">
        <v>1.26E-2</v>
      </c>
      <c r="I905" s="87">
        <v>-1.3851550691999998E-2</v>
      </c>
      <c r="J905" s="86">
        <v>0</v>
      </c>
    </row>
    <row r="906" spans="1:10" x14ac:dyDescent="0.25">
      <c r="A906">
        <f t="shared" si="14"/>
        <v>14</v>
      </c>
      <c r="B906" s="131">
        <v>42309</v>
      </c>
      <c r="C906" s="86" t="s">
        <v>156</v>
      </c>
      <c r="D906" s="86" t="s">
        <v>55</v>
      </c>
      <c r="E906" s="87">
        <v>-0.53552443000000005</v>
      </c>
      <c r="F906" s="86">
        <v>0</v>
      </c>
      <c r="G906" s="87">
        <v>-0.53552443000000005</v>
      </c>
      <c r="H906" s="87">
        <v>-4.7091841697700001E-3</v>
      </c>
      <c r="I906" s="87">
        <v>2.521883168281103E-3</v>
      </c>
      <c r="J906" s="86">
        <v>0</v>
      </c>
    </row>
    <row r="907" spans="1:10" x14ac:dyDescent="0.25">
      <c r="A907">
        <f t="shared" si="14"/>
        <v>14</v>
      </c>
      <c r="B907" s="131">
        <v>42339</v>
      </c>
      <c r="C907" s="86" t="s">
        <v>153</v>
      </c>
      <c r="D907" s="86" t="s">
        <v>55</v>
      </c>
      <c r="E907" s="87">
        <v>2.5898470900000001</v>
      </c>
      <c r="F907" s="86">
        <v>0</v>
      </c>
      <c r="G907" s="87">
        <v>2.5898470900000001</v>
      </c>
      <c r="H907" s="87">
        <v>-8.7377429008500002E-3</v>
      </c>
      <c r="I907" s="87">
        <v>-2.2629418024934532E-2</v>
      </c>
      <c r="J907" s="86">
        <v>0</v>
      </c>
    </row>
    <row r="908" spans="1:10" x14ac:dyDescent="0.25">
      <c r="A908">
        <f t="shared" ref="A908:A971" si="15">INDEX(BucketTable,MATCH(B908,SumMonths,0),1)</f>
        <v>14</v>
      </c>
      <c r="B908" s="131">
        <v>42339</v>
      </c>
      <c r="C908" s="86" t="s">
        <v>154</v>
      </c>
      <c r="D908" s="86" t="s">
        <v>55</v>
      </c>
      <c r="E908" s="87">
        <v>-0.90990470999999995</v>
      </c>
      <c r="F908" s="86">
        <v>0</v>
      </c>
      <c r="G908" s="87">
        <v>-0.90990470999999995</v>
      </c>
      <c r="H908" s="87">
        <v>5.9578418729999997E-3</v>
      </c>
      <c r="I908" s="87">
        <v>-5.4210683816779213E-3</v>
      </c>
      <c r="J908" s="86">
        <v>0</v>
      </c>
    </row>
    <row r="909" spans="1:10" x14ac:dyDescent="0.25">
      <c r="A909">
        <f t="shared" si="15"/>
        <v>14</v>
      </c>
      <c r="B909" s="131">
        <v>42339</v>
      </c>
      <c r="C909" s="86" t="s">
        <v>155</v>
      </c>
      <c r="D909" s="86" t="s">
        <v>55</v>
      </c>
      <c r="E909" s="87">
        <v>-1.12964843</v>
      </c>
      <c r="F909" s="86">
        <v>0</v>
      </c>
      <c r="G909" s="87">
        <v>-1.12964843</v>
      </c>
      <c r="H909" s="87">
        <v>1.26E-2</v>
      </c>
      <c r="I909" s="87">
        <v>-1.4233570218000001E-2</v>
      </c>
      <c r="J909" s="86">
        <v>0</v>
      </c>
    </row>
    <row r="910" spans="1:10" x14ac:dyDescent="0.25">
      <c r="A910">
        <f t="shared" si="15"/>
        <v>14</v>
      </c>
      <c r="B910" s="131">
        <v>42339</v>
      </c>
      <c r="C910" s="86" t="s">
        <v>156</v>
      </c>
      <c r="D910" s="86" t="s">
        <v>55</v>
      </c>
      <c r="E910" s="87">
        <v>-0.55029395000000003</v>
      </c>
      <c r="F910" s="86">
        <v>0</v>
      </c>
      <c r="G910" s="87">
        <v>-0.55029395000000003</v>
      </c>
      <c r="H910" s="87">
        <v>-8.7377429008500002E-3</v>
      </c>
      <c r="I910" s="87">
        <v>4.8083270549932056E-3</v>
      </c>
      <c r="J910" s="86">
        <v>0</v>
      </c>
    </row>
    <row r="911" spans="1:10" x14ac:dyDescent="0.25">
      <c r="A911">
        <f t="shared" si="15"/>
        <v>14</v>
      </c>
      <c r="B911" s="131">
        <v>42370</v>
      </c>
      <c r="C911" s="86" t="s">
        <v>153</v>
      </c>
      <c r="D911" s="86" t="s">
        <v>55</v>
      </c>
      <c r="E911" s="87">
        <v>2.5749309999999999</v>
      </c>
      <c r="F911" s="86">
        <v>0</v>
      </c>
      <c r="G911" s="87">
        <v>2.5749309999999999</v>
      </c>
      <c r="H911" s="87">
        <v>0</v>
      </c>
      <c r="I911" s="87">
        <v>0</v>
      </c>
      <c r="J911" s="86">
        <v>0</v>
      </c>
    </row>
    <row r="912" spans="1:10" x14ac:dyDescent="0.25">
      <c r="A912">
        <f t="shared" si="15"/>
        <v>14</v>
      </c>
      <c r="B912" s="131">
        <v>42370</v>
      </c>
      <c r="C912" s="86" t="s">
        <v>154</v>
      </c>
      <c r="D912" s="86" t="s">
        <v>55</v>
      </c>
      <c r="E912" s="87">
        <v>-0.90466416000000005</v>
      </c>
      <c r="F912" s="86">
        <v>0</v>
      </c>
      <c r="G912" s="87">
        <v>-0.90466416000000005</v>
      </c>
      <c r="H912" s="87">
        <v>-1.7570257186889999E-2</v>
      </c>
      <c r="I912" s="87">
        <v>1.5895181958961804E-2</v>
      </c>
      <c r="J912" s="86">
        <v>0</v>
      </c>
    </row>
    <row r="913" spans="1:10" x14ac:dyDescent="0.25">
      <c r="A913">
        <f t="shared" si="15"/>
        <v>14</v>
      </c>
      <c r="B913" s="131">
        <v>42370</v>
      </c>
      <c r="C913" s="86" t="s">
        <v>155</v>
      </c>
      <c r="D913" s="86" t="s">
        <v>55</v>
      </c>
      <c r="E913" s="87">
        <v>-1.1231422799999999</v>
      </c>
      <c r="F913" s="86">
        <v>0</v>
      </c>
      <c r="G913" s="87">
        <v>-1.1231422799999999</v>
      </c>
      <c r="H913" s="87">
        <v>1.26E-2</v>
      </c>
      <c r="I913" s="87">
        <v>-1.4151592728E-2</v>
      </c>
      <c r="J913" s="86">
        <v>0</v>
      </c>
    </row>
    <row r="914" spans="1:10" x14ac:dyDescent="0.25">
      <c r="A914">
        <f t="shared" si="15"/>
        <v>14</v>
      </c>
      <c r="B914" s="131">
        <v>42370</v>
      </c>
      <c r="C914" s="86" t="s">
        <v>156</v>
      </c>
      <c r="D914" s="86" t="s">
        <v>55</v>
      </c>
      <c r="E914" s="87">
        <v>-0.54712455999999998</v>
      </c>
      <c r="F914" s="86">
        <v>0</v>
      </c>
      <c r="G914" s="87">
        <v>-0.54712455999999998</v>
      </c>
      <c r="H914" s="87">
        <v>0</v>
      </c>
      <c r="I914" s="87">
        <v>0</v>
      </c>
      <c r="J914" s="86">
        <v>0</v>
      </c>
    </row>
    <row r="915" spans="1:10" x14ac:dyDescent="0.25">
      <c r="A915">
        <f t="shared" si="15"/>
        <v>14</v>
      </c>
      <c r="B915" s="131">
        <v>42401</v>
      </c>
      <c r="C915" s="86" t="s">
        <v>153</v>
      </c>
      <c r="D915" s="86" t="s">
        <v>55</v>
      </c>
      <c r="E915" s="87">
        <v>2.3949178400000002</v>
      </c>
      <c r="F915" s="86">
        <v>0</v>
      </c>
      <c r="G915" s="87">
        <v>2.3949178400000002</v>
      </c>
      <c r="H915" s="87">
        <v>0</v>
      </c>
      <c r="I915" s="87">
        <v>0</v>
      </c>
      <c r="J915" s="86">
        <v>0</v>
      </c>
    </row>
    <row r="916" spans="1:10" x14ac:dyDescent="0.25">
      <c r="A916">
        <f t="shared" si="15"/>
        <v>14</v>
      </c>
      <c r="B916" s="131">
        <v>42401</v>
      </c>
      <c r="C916" s="86" t="s">
        <v>154</v>
      </c>
      <c r="D916" s="86" t="s">
        <v>55</v>
      </c>
      <c r="E916" s="87">
        <v>-0.84141918000000004</v>
      </c>
      <c r="F916" s="86">
        <v>0</v>
      </c>
      <c r="G916" s="87">
        <v>-0.84141918000000004</v>
      </c>
      <c r="H916" s="87">
        <v>-5.8409571647699996E-3</v>
      </c>
      <c r="I916" s="87">
        <v>4.9146933879958979E-3</v>
      </c>
      <c r="J916" s="86">
        <v>0</v>
      </c>
    </row>
    <row r="917" spans="1:10" x14ac:dyDescent="0.25">
      <c r="A917">
        <f t="shared" si="15"/>
        <v>14</v>
      </c>
      <c r="B917" s="131">
        <v>42401</v>
      </c>
      <c r="C917" s="86" t="s">
        <v>155</v>
      </c>
      <c r="D917" s="86" t="s">
        <v>55</v>
      </c>
      <c r="E917" s="87">
        <v>-1.04462352</v>
      </c>
      <c r="F917" s="86">
        <v>0</v>
      </c>
      <c r="G917" s="87">
        <v>-1.04462352</v>
      </c>
      <c r="H917" s="87">
        <v>1.26E-2</v>
      </c>
      <c r="I917" s="87">
        <v>-1.3162256352000001E-2</v>
      </c>
      <c r="J917" s="86">
        <v>0</v>
      </c>
    </row>
    <row r="918" spans="1:10" x14ac:dyDescent="0.25">
      <c r="A918">
        <f t="shared" si="15"/>
        <v>14</v>
      </c>
      <c r="B918" s="131">
        <v>42401</v>
      </c>
      <c r="C918" s="86" t="s">
        <v>156</v>
      </c>
      <c r="D918" s="86" t="s">
        <v>55</v>
      </c>
      <c r="E918" s="87">
        <v>-0.50887514</v>
      </c>
      <c r="F918" s="86">
        <v>0</v>
      </c>
      <c r="G918" s="87">
        <v>-0.50887514</v>
      </c>
      <c r="H918" s="87">
        <v>0</v>
      </c>
      <c r="I918" s="87">
        <v>0</v>
      </c>
      <c r="J918" s="86">
        <v>0</v>
      </c>
    </row>
    <row r="919" spans="1:10" x14ac:dyDescent="0.25">
      <c r="A919">
        <f t="shared" si="15"/>
        <v>14</v>
      </c>
      <c r="B919" s="131">
        <v>42430</v>
      </c>
      <c r="C919" s="86" t="s">
        <v>153</v>
      </c>
      <c r="D919" s="86" t="s">
        <v>55</v>
      </c>
      <c r="E919" s="87">
        <v>2.5462588799999999</v>
      </c>
      <c r="F919" s="86">
        <v>0</v>
      </c>
      <c r="G919" s="87">
        <v>2.5462588799999999</v>
      </c>
      <c r="H919" s="87">
        <v>0</v>
      </c>
      <c r="I919" s="87">
        <v>0</v>
      </c>
      <c r="J919" s="86">
        <v>0</v>
      </c>
    </row>
    <row r="920" spans="1:10" x14ac:dyDescent="0.25">
      <c r="A920">
        <f t="shared" si="15"/>
        <v>14</v>
      </c>
      <c r="B920" s="131">
        <v>42430</v>
      </c>
      <c r="C920" s="86" t="s">
        <v>154</v>
      </c>
      <c r="D920" s="86" t="s">
        <v>55</v>
      </c>
      <c r="E920" s="87">
        <v>-0.89459063999999999</v>
      </c>
      <c r="F920" s="86">
        <v>0</v>
      </c>
      <c r="G920" s="87">
        <v>-0.89459063999999999</v>
      </c>
      <c r="H920" s="87">
        <v>0</v>
      </c>
      <c r="I920" s="87">
        <v>0</v>
      </c>
      <c r="J920" s="86">
        <v>0</v>
      </c>
    </row>
    <row r="921" spans="1:10" x14ac:dyDescent="0.25">
      <c r="A921">
        <f t="shared" si="15"/>
        <v>14</v>
      </c>
      <c r="B921" s="131">
        <v>42430</v>
      </c>
      <c r="C921" s="86" t="s">
        <v>155</v>
      </c>
      <c r="D921" s="86" t="s">
        <v>55</v>
      </c>
      <c r="E921" s="87">
        <v>-1.1106359699999999</v>
      </c>
      <c r="F921" s="86">
        <v>0</v>
      </c>
      <c r="G921" s="87">
        <v>-1.1106359699999999</v>
      </c>
      <c r="H921" s="87">
        <v>1.26E-2</v>
      </c>
      <c r="I921" s="87">
        <v>-1.3994013222E-2</v>
      </c>
      <c r="J921" s="86">
        <v>0</v>
      </c>
    </row>
    <row r="922" spans="1:10" x14ac:dyDescent="0.25">
      <c r="A922">
        <f t="shared" si="15"/>
        <v>14</v>
      </c>
      <c r="B922" s="131">
        <v>42430</v>
      </c>
      <c r="C922" s="86" t="s">
        <v>156</v>
      </c>
      <c r="D922" s="86" t="s">
        <v>55</v>
      </c>
      <c r="E922" s="87">
        <v>-0.54103226999999998</v>
      </c>
      <c r="F922" s="86">
        <v>0</v>
      </c>
      <c r="G922" s="87">
        <v>-0.54103226999999998</v>
      </c>
      <c r="H922" s="87">
        <v>0</v>
      </c>
      <c r="I922" s="87">
        <v>0</v>
      </c>
      <c r="J922" s="86">
        <v>0</v>
      </c>
    </row>
    <row r="923" spans="1:10" x14ac:dyDescent="0.25">
      <c r="A923">
        <f t="shared" si="15"/>
        <v>14</v>
      </c>
      <c r="B923" s="131">
        <v>42461</v>
      </c>
      <c r="C923" s="86" t="s">
        <v>153</v>
      </c>
      <c r="D923" s="86" t="s">
        <v>55</v>
      </c>
      <c r="E923" s="87">
        <v>2.4498839100000001</v>
      </c>
      <c r="F923" s="86">
        <v>0</v>
      </c>
      <c r="G923" s="87">
        <v>2.4498839100000001</v>
      </c>
      <c r="H923" s="87">
        <v>0</v>
      </c>
      <c r="I923" s="87">
        <v>0</v>
      </c>
      <c r="J923" s="86">
        <v>0</v>
      </c>
    </row>
    <row r="924" spans="1:10" x14ac:dyDescent="0.25">
      <c r="A924">
        <f t="shared" si="15"/>
        <v>14</v>
      </c>
      <c r="B924" s="131">
        <v>42461</v>
      </c>
      <c r="C924" s="86" t="s">
        <v>154</v>
      </c>
      <c r="D924" s="86" t="s">
        <v>55</v>
      </c>
      <c r="E924" s="87">
        <v>-0.86073069999999996</v>
      </c>
      <c r="F924" s="86">
        <v>0</v>
      </c>
      <c r="G924" s="87">
        <v>-0.86073069999999996</v>
      </c>
      <c r="H924" s="87">
        <v>0</v>
      </c>
      <c r="I924" s="87">
        <v>0</v>
      </c>
      <c r="J924" s="86">
        <v>0</v>
      </c>
    </row>
    <row r="925" spans="1:10" x14ac:dyDescent="0.25">
      <c r="A925">
        <f t="shared" si="15"/>
        <v>14</v>
      </c>
      <c r="B925" s="131">
        <v>42461</v>
      </c>
      <c r="C925" s="86" t="s">
        <v>155</v>
      </c>
      <c r="D925" s="86" t="s">
        <v>55</v>
      </c>
      <c r="E925" s="87">
        <v>-1.0685988099999999</v>
      </c>
      <c r="F925" s="86">
        <v>0</v>
      </c>
      <c r="G925" s="87">
        <v>-1.0685988099999999</v>
      </c>
      <c r="H925" s="87">
        <v>1.26E-2</v>
      </c>
      <c r="I925" s="87">
        <v>-1.3464345005999998E-2</v>
      </c>
      <c r="J925" s="86">
        <v>0</v>
      </c>
    </row>
    <row r="926" spans="1:10" x14ac:dyDescent="0.25">
      <c r="A926">
        <f t="shared" si="15"/>
        <v>14</v>
      </c>
      <c r="B926" s="131">
        <v>42461</v>
      </c>
      <c r="C926" s="86" t="s">
        <v>156</v>
      </c>
      <c r="D926" s="86" t="s">
        <v>55</v>
      </c>
      <c r="E926" s="87">
        <v>-0.52055439999999997</v>
      </c>
      <c r="F926" s="86">
        <v>0</v>
      </c>
      <c r="G926" s="87">
        <v>-0.52055439999999997</v>
      </c>
      <c r="H926" s="87">
        <v>0</v>
      </c>
      <c r="I926" s="87">
        <v>0</v>
      </c>
      <c r="J926" s="86">
        <v>0</v>
      </c>
    </row>
    <row r="927" spans="1:10" x14ac:dyDescent="0.25">
      <c r="A927">
        <f t="shared" si="15"/>
        <v>14</v>
      </c>
      <c r="B927" s="131">
        <v>42491</v>
      </c>
      <c r="C927" s="86" t="s">
        <v>153</v>
      </c>
      <c r="D927" s="86" t="s">
        <v>55</v>
      </c>
      <c r="E927" s="87">
        <v>2.5173748599999999</v>
      </c>
      <c r="F927" s="86">
        <v>0</v>
      </c>
      <c r="G927" s="87">
        <v>2.5173748599999999</v>
      </c>
      <c r="H927" s="87">
        <v>0</v>
      </c>
      <c r="I927" s="87">
        <v>0</v>
      </c>
      <c r="J927" s="86">
        <v>0</v>
      </c>
    </row>
    <row r="928" spans="1:10" x14ac:dyDescent="0.25">
      <c r="A928">
        <f t="shared" si="15"/>
        <v>14</v>
      </c>
      <c r="B928" s="131">
        <v>42491</v>
      </c>
      <c r="C928" s="86" t="s">
        <v>154</v>
      </c>
      <c r="D928" s="86" t="s">
        <v>55</v>
      </c>
      <c r="E928" s="87">
        <v>-0.88444266000000005</v>
      </c>
      <c r="F928" s="86">
        <v>0</v>
      </c>
      <c r="G928" s="87">
        <v>-0.88444266000000005</v>
      </c>
      <c r="H928" s="87">
        <v>0</v>
      </c>
      <c r="I928" s="87">
        <v>0</v>
      </c>
      <c r="J928" s="86">
        <v>0</v>
      </c>
    </row>
    <row r="929" spans="1:10" x14ac:dyDescent="0.25">
      <c r="A929">
        <f t="shared" si="15"/>
        <v>14</v>
      </c>
      <c r="B929" s="131">
        <v>42491</v>
      </c>
      <c r="C929" s="86" t="s">
        <v>155</v>
      </c>
      <c r="D929" s="86" t="s">
        <v>55</v>
      </c>
      <c r="E929" s="87">
        <v>-1.09803724</v>
      </c>
      <c r="F929" s="86">
        <v>0</v>
      </c>
      <c r="G929" s="87">
        <v>-1.09803724</v>
      </c>
      <c r="H929" s="87">
        <v>1.26E-2</v>
      </c>
      <c r="I929" s="87">
        <v>-1.3835269224E-2</v>
      </c>
      <c r="J929" s="86">
        <v>0</v>
      </c>
    </row>
    <row r="930" spans="1:10" x14ac:dyDescent="0.25">
      <c r="A930">
        <f t="shared" si="15"/>
        <v>14</v>
      </c>
      <c r="B930" s="131">
        <v>42491</v>
      </c>
      <c r="C930" s="86" t="s">
        <v>156</v>
      </c>
      <c r="D930" s="86" t="s">
        <v>55</v>
      </c>
      <c r="E930" s="87">
        <v>-0.53489496000000003</v>
      </c>
      <c r="F930" s="86">
        <v>0</v>
      </c>
      <c r="G930" s="87">
        <v>-0.53489496000000003</v>
      </c>
      <c r="H930" s="87">
        <v>0</v>
      </c>
      <c r="I930" s="87">
        <v>0</v>
      </c>
      <c r="J930" s="86">
        <v>0</v>
      </c>
    </row>
    <row r="931" spans="1:10" x14ac:dyDescent="0.25">
      <c r="A931">
        <f t="shared" si="15"/>
        <v>14</v>
      </c>
      <c r="B931" s="131">
        <v>42522</v>
      </c>
      <c r="C931" s="86" t="s">
        <v>153</v>
      </c>
      <c r="D931" s="86" t="s">
        <v>55</v>
      </c>
      <c r="E931" s="87">
        <v>2.4220629200000001</v>
      </c>
      <c r="F931" s="86">
        <v>0</v>
      </c>
      <c r="G931" s="87">
        <v>2.4220629200000001</v>
      </c>
      <c r="H931" s="87">
        <v>0</v>
      </c>
      <c r="I931" s="87">
        <v>0</v>
      </c>
      <c r="J931" s="86">
        <v>0</v>
      </c>
    </row>
    <row r="932" spans="1:10" x14ac:dyDescent="0.25">
      <c r="A932">
        <f t="shared" si="15"/>
        <v>14</v>
      </c>
      <c r="B932" s="131">
        <v>42522</v>
      </c>
      <c r="C932" s="86" t="s">
        <v>154</v>
      </c>
      <c r="D932" s="86" t="s">
        <v>55</v>
      </c>
      <c r="E932" s="87">
        <v>-0.85095620999999999</v>
      </c>
      <c r="F932" s="86">
        <v>0</v>
      </c>
      <c r="G932" s="87">
        <v>-0.85095620999999999</v>
      </c>
      <c r="H932" s="87">
        <v>0</v>
      </c>
      <c r="I932" s="87">
        <v>0</v>
      </c>
      <c r="J932" s="86">
        <v>0</v>
      </c>
    </row>
    <row r="933" spans="1:10" x14ac:dyDescent="0.25">
      <c r="A933">
        <f t="shared" si="15"/>
        <v>14</v>
      </c>
      <c r="B933" s="131">
        <v>42522</v>
      </c>
      <c r="C933" s="86" t="s">
        <v>155</v>
      </c>
      <c r="D933" s="86" t="s">
        <v>55</v>
      </c>
      <c r="E933" s="87">
        <v>-1.05646375</v>
      </c>
      <c r="F933" s="86">
        <v>0</v>
      </c>
      <c r="G933" s="87">
        <v>-1.05646375</v>
      </c>
      <c r="H933" s="87">
        <v>1.26E-2</v>
      </c>
      <c r="I933" s="87">
        <v>-1.3311443250000001E-2</v>
      </c>
      <c r="J933" s="86">
        <v>0</v>
      </c>
    </row>
    <row r="934" spans="1:10" x14ac:dyDescent="0.25">
      <c r="A934">
        <f t="shared" si="15"/>
        <v>14</v>
      </c>
      <c r="B934" s="131">
        <v>42522</v>
      </c>
      <c r="C934" s="86" t="s">
        <v>156</v>
      </c>
      <c r="D934" s="86" t="s">
        <v>55</v>
      </c>
      <c r="E934" s="87">
        <v>-0.51464295999999998</v>
      </c>
      <c r="F934" s="86">
        <v>0</v>
      </c>
      <c r="G934" s="87">
        <v>-0.51464295999999998</v>
      </c>
      <c r="H934" s="87">
        <v>0</v>
      </c>
      <c r="I934" s="87">
        <v>0</v>
      </c>
      <c r="J934" s="86">
        <v>0</v>
      </c>
    </row>
    <row r="935" spans="1:10" x14ac:dyDescent="0.25">
      <c r="A935">
        <f t="shared" si="15"/>
        <v>14</v>
      </c>
      <c r="B935" s="131">
        <v>42552</v>
      </c>
      <c r="C935" s="86" t="s">
        <v>153</v>
      </c>
      <c r="D935" s="86" t="s">
        <v>55</v>
      </c>
      <c r="E935" s="87">
        <v>2.48875738</v>
      </c>
      <c r="F935" s="86">
        <v>0</v>
      </c>
      <c r="G935" s="87">
        <v>2.48875738</v>
      </c>
      <c r="H935" s="87">
        <v>0</v>
      </c>
      <c r="I935" s="87">
        <v>0</v>
      </c>
      <c r="J935" s="86">
        <v>0</v>
      </c>
    </row>
    <row r="936" spans="1:10" x14ac:dyDescent="0.25">
      <c r="A936">
        <f t="shared" si="15"/>
        <v>14</v>
      </c>
      <c r="B936" s="131">
        <v>42552</v>
      </c>
      <c r="C936" s="86" t="s">
        <v>154</v>
      </c>
      <c r="D936" s="86" t="s">
        <v>55</v>
      </c>
      <c r="E936" s="87">
        <v>-0.87438833000000005</v>
      </c>
      <c r="F936" s="86">
        <v>0</v>
      </c>
      <c r="G936" s="87">
        <v>-0.87438833000000005</v>
      </c>
      <c r="H936" s="87">
        <v>0</v>
      </c>
      <c r="I936" s="87">
        <v>0</v>
      </c>
      <c r="J936" s="86">
        <v>0</v>
      </c>
    </row>
    <row r="937" spans="1:10" x14ac:dyDescent="0.25">
      <c r="A937">
        <f t="shared" si="15"/>
        <v>14</v>
      </c>
      <c r="B937" s="131">
        <v>42552</v>
      </c>
      <c r="C937" s="86" t="s">
        <v>155</v>
      </c>
      <c r="D937" s="86" t="s">
        <v>55</v>
      </c>
      <c r="E937" s="87">
        <v>-1.0855547699999999</v>
      </c>
      <c r="F937" s="86">
        <v>0</v>
      </c>
      <c r="G937" s="87">
        <v>-1.0855547699999999</v>
      </c>
      <c r="H937" s="87">
        <v>1.26E-2</v>
      </c>
      <c r="I937" s="87">
        <v>-1.3677990101999998E-2</v>
      </c>
      <c r="J937" s="86">
        <v>0</v>
      </c>
    </row>
    <row r="938" spans="1:10" x14ac:dyDescent="0.25">
      <c r="A938">
        <f t="shared" si="15"/>
        <v>14</v>
      </c>
      <c r="B938" s="131">
        <v>42552</v>
      </c>
      <c r="C938" s="86" t="s">
        <v>156</v>
      </c>
      <c r="D938" s="86" t="s">
        <v>55</v>
      </c>
      <c r="E938" s="87">
        <v>-0.52881427999999997</v>
      </c>
      <c r="F938" s="86">
        <v>0</v>
      </c>
      <c r="G938" s="87">
        <v>-0.52881427999999997</v>
      </c>
      <c r="H938" s="87">
        <v>0</v>
      </c>
      <c r="I938" s="87">
        <v>0</v>
      </c>
      <c r="J938" s="86">
        <v>0</v>
      </c>
    </row>
    <row r="939" spans="1:10" x14ac:dyDescent="0.25">
      <c r="A939">
        <f t="shared" si="15"/>
        <v>14</v>
      </c>
      <c r="B939" s="131">
        <v>42583</v>
      </c>
      <c r="C939" s="86" t="s">
        <v>153</v>
      </c>
      <c r="D939" s="86" t="s">
        <v>55</v>
      </c>
      <c r="E939" s="87">
        <v>2.4743157099999999</v>
      </c>
      <c r="F939" s="86">
        <v>0</v>
      </c>
      <c r="G939" s="87">
        <v>2.4743157099999999</v>
      </c>
      <c r="H939" s="87">
        <v>0</v>
      </c>
      <c r="I939" s="87">
        <v>0</v>
      </c>
      <c r="J939" s="86">
        <v>0</v>
      </c>
    </row>
    <row r="940" spans="1:10" x14ac:dyDescent="0.25">
      <c r="A940">
        <f t="shared" si="15"/>
        <v>14</v>
      </c>
      <c r="B940" s="131">
        <v>42583</v>
      </c>
      <c r="C940" s="86" t="s">
        <v>154</v>
      </c>
      <c r="D940" s="86" t="s">
        <v>55</v>
      </c>
      <c r="E940" s="87">
        <v>-0.86931446000000001</v>
      </c>
      <c r="F940" s="86">
        <v>0</v>
      </c>
      <c r="G940" s="87">
        <v>-0.86931446000000001</v>
      </c>
      <c r="H940" s="87">
        <v>0</v>
      </c>
      <c r="I940" s="87">
        <v>0</v>
      </c>
      <c r="J940" s="86">
        <v>0</v>
      </c>
    </row>
    <row r="941" spans="1:10" x14ac:dyDescent="0.25">
      <c r="A941">
        <f t="shared" si="15"/>
        <v>14</v>
      </c>
      <c r="B941" s="131">
        <v>42583</v>
      </c>
      <c r="C941" s="86" t="s">
        <v>155</v>
      </c>
      <c r="D941" s="86" t="s">
        <v>55</v>
      </c>
      <c r="E941" s="87">
        <v>-1.0792555500000001</v>
      </c>
      <c r="F941" s="86">
        <v>0</v>
      </c>
      <c r="G941" s="87">
        <v>-1.0792555500000001</v>
      </c>
      <c r="H941" s="87">
        <v>1.26E-2</v>
      </c>
      <c r="I941" s="87">
        <v>-1.3598619930000002E-2</v>
      </c>
      <c r="J941" s="86">
        <v>0</v>
      </c>
    </row>
    <row r="942" spans="1:10" x14ac:dyDescent="0.25">
      <c r="A942">
        <f t="shared" si="15"/>
        <v>14</v>
      </c>
      <c r="B942" s="131">
        <v>42583</v>
      </c>
      <c r="C942" s="86" t="s">
        <v>156</v>
      </c>
      <c r="D942" s="86" t="s">
        <v>55</v>
      </c>
      <c r="E942" s="87">
        <v>-0.52574569999999998</v>
      </c>
      <c r="F942" s="86">
        <v>0</v>
      </c>
      <c r="G942" s="87">
        <v>-0.52574569999999998</v>
      </c>
      <c r="H942" s="87">
        <v>0</v>
      </c>
      <c r="I942" s="87">
        <v>0</v>
      </c>
      <c r="J942" s="86">
        <v>0</v>
      </c>
    </row>
    <row r="943" spans="1:10" x14ac:dyDescent="0.25">
      <c r="A943">
        <f t="shared" si="15"/>
        <v>14</v>
      </c>
      <c r="B943" s="131">
        <v>42614</v>
      </c>
      <c r="C943" s="86" t="s">
        <v>153</v>
      </c>
      <c r="D943" s="86" t="s">
        <v>55</v>
      </c>
      <c r="E943" s="87">
        <v>2.3805892399999999</v>
      </c>
      <c r="F943" s="86">
        <v>0</v>
      </c>
      <c r="G943" s="87">
        <v>2.3805892399999999</v>
      </c>
      <c r="H943" s="87">
        <v>0</v>
      </c>
      <c r="I943" s="87">
        <v>0</v>
      </c>
      <c r="J943" s="86">
        <v>0</v>
      </c>
    </row>
    <row r="944" spans="1:10" x14ac:dyDescent="0.25">
      <c r="A944">
        <f t="shared" si="15"/>
        <v>14</v>
      </c>
      <c r="B944" s="131">
        <v>42614</v>
      </c>
      <c r="C944" s="86" t="s">
        <v>154</v>
      </c>
      <c r="D944" s="86" t="s">
        <v>55</v>
      </c>
      <c r="E944" s="87">
        <v>-0.83638504000000002</v>
      </c>
      <c r="F944" s="86">
        <v>0</v>
      </c>
      <c r="G944" s="87">
        <v>-0.83638504000000002</v>
      </c>
      <c r="H944" s="87">
        <v>0</v>
      </c>
      <c r="I944" s="87">
        <v>0</v>
      </c>
      <c r="J944" s="86">
        <v>0</v>
      </c>
    </row>
    <row r="945" spans="1:10" x14ac:dyDescent="0.25">
      <c r="A945">
        <f t="shared" si="15"/>
        <v>14</v>
      </c>
      <c r="B945" s="131">
        <v>42614</v>
      </c>
      <c r="C945" s="86" t="s">
        <v>155</v>
      </c>
      <c r="D945" s="86" t="s">
        <v>55</v>
      </c>
      <c r="E945" s="87">
        <v>-1.03837362</v>
      </c>
      <c r="F945" s="86">
        <v>0</v>
      </c>
      <c r="G945" s="87">
        <v>-1.03837362</v>
      </c>
      <c r="H945" s="87">
        <v>1.26E-2</v>
      </c>
      <c r="I945" s="87">
        <v>-1.3083507612E-2</v>
      </c>
      <c r="J945" s="86">
        <v>0</v>
      </c>
    </row>
    <row r="946" spans="1:10" x14ac:dyDescent="0.25">
      <c r="A946">
        <f t="shared" si="15"/>
        <v>14</v>
      </c>
      <c r="B946" s="131">
        <v>42614</v>
      </c>
      <c r="C946" s="86" t="s">
        <v>156</v>
      </c>
      <c r="D946" s="86" t="s">
        <v>55</v>
      </c>
      <c r="E946" s="87">
        <v>-0.50583058000000003</v>
      </c>
      <c r="F946" s="86">
        <v>0</v>
      </c>
      <c r="G946" s="87">
        <v>-0.50583058000000003</v>
      </c>
      <c r="H946" s="87">
        <v>0</v>
      </c>
      <c r="I946" s="87">
        <v>0</v>
      </c>
      <c r="J946" s="86">
        <v>0</v>
      </c>
    </row>
    <row r="947" spans="1:10" x14ac:dyDescent="0.25">
      <c r="A947">
        <f t="shared" si="15"/>
        <v>14</v>
      </c>
      <c r="B947" s="131">
        <v>42644</v>
      </c>
      <c r="C947" s="86" t="s">
        <v>153</v>
      </c>
      <c r="D947" s="86" t="s">
        <v>55</v>
      </c>
      <c r="E947" s="87">
        <v>2.44609714</v>
      </c>
      <c r="F947" s="86">
        <v>0</v>
      </c>
      <c r="G947" s="87">
        <v>2.44609714</v>
      </c>
      <c r="H947" s="87">
        <v>0</v>
      </c>
      <c r="I947" s="87">
        <v>0</v>
      </c>
      <c r="J947" s="86">
        <v>0</v>
      </c>
    </row>
    <row r="948" spans="1:10" x14ac:dyDescent="0.25">
      <c r="A948">
        <f t="shared" si="15"/>
        <v>14</v>
      </c>
      <c r="B948" s="131">
        <v>42644</v>
      </c>
      <c r="C948" s="86" t="s">
        <v>154</v>
      </c>
      <c r="D948" s="86" t="s">
        <v>55</v>
      </c>
      <c r="E948" s="87">
        <v>-0.85940028000000002</v>
      </c>
      <c r="F948" s="86">
        <v>0</v>
      </c>
      <c r="G948" s="87">
        <v>-0.85940028000000002</v>
      </c>
      <c r="H948" s="87">
        <v>0</v>
      </c>
      <c r="I948" s="87">
        <v>0</v>
      </c>
      <c r="J948" s="86">
        <v>0</v>
      </c>
    </row>
    <row r="949" spans="1:10" x14ac:dyDescent="0.25">
      <c r="A949">
        <f t="shared" si="15"/>
        <v>14</v>
      </c>
      <c r="B949" s="131">
        <v>42644</v>
      </c>
      <c r="C949" s="86" t="s">
        <v>155</v>
      </c>
      <c r="D949" s="86" t="s">
        <v>55</v>
      </c>
      <c r="E949" s="87">
        <v>-1.06694708</v>
      </c>
      <c r="F949" s="86">
        <v>0</v>
      </c>
      <c r="G949" s="87">
        <v>-1.06694708</v>
      </c>
      <c r="H949" s="87">
        <v>1.26E-2</v>
      </c>
      <c r="I949" s="87">
        <v>-1.3443533208000001E-2</v>
      </c>
      <c r="J949" s="86">
        <v>0</v>
      </c>
    </row>
    <row r="950" spans="1:10" x14ac:dyDescent="0.25">
      <c r="A950">
        <f t="shared" si="15"/>
        <v>14</v>
      </c>
      <c r="B950" s="131">
        <v>42644</v>
      </c>
      <c r="C950" s="86" t="s">
        <v>156</v>
      </c>
      <c r="D950" s="86" t="s">
        <v>55</v>
      </c>
      <c r="E950" s="87">
        <v>-0.51974978000000005</v>
      </c>
      <c r="F950" s="86">
        <v>0</v>
      </c>
      <c r="G950" s="87">
        <v>-0.51974978000000005</v>
      </c>
      <c r="H950" s="87">
        <v>0</v>
      </c>
      <c r="I950" s="87">
        <v>0</v>
      </c>
      <c r="J950" s="86">
        <v>0</v>
      </c>
    </row>
    <row r="951" spans="1:10" x14ac:dyDescent="0.25">
      <c r="A951">
        <f t="shared" si="15"/>
        <v>14</v>
      </c>
      <c r="B951" s="131">
        <v>42675</v>
      </c>
      <c r="C951" s="86" t="s">
        <v>153</v>
      </c>
      <c r="D951" s="86" t="s">
        <v>55</v>
      </c>
      <c r="E951" s="87">
        <v>2.3534102400000001</v>
      </c>
      <c r="F951" s="86">
        <v>0</v>
      </c>
      <c r="G951" s="87">
        <v>2.3534102400000001</v>
      </c>
      <c r="H951" s="87">
        <v>0</v>
      </c>
      <c r="I951" s="87">
        <v>0</v>
      </c>
      <c r="J951" s="86">
        <v>0</v>
      </c>
    </row>
    <row r="952" spans="1:10" x14ac:dyDescent="0.25">
      <c r="A952">
        <f t="shared" si="15"/>
        <v>14</v>
      </c>
      <c r="B952" s="131">
        <v>42675</v>
      </c>
      <c r="C952" s="86" t="s">
        <v>154</v>
      </c>
      <c r="D952" s="86" t="s">
        <v>55</v>
      </c>
      <c r="E952" s="87">
        <v>-0.82683609999999996</v>
      </c>
      <c r="F952" s="86">
        <v>0</v>
      </c>
      <c r="G952" s="87">
        <v>-0.82683609999999996</v>
      </c>
      <c r="H952" s="87">
        <v>0</v>
      </c>
      <c r="I952" s="87">
        <v>0</v>
      </c>
      <c r="J952" s="86">
        <v>0</v>
      </c>
    </row>
    <row r="953" spans="1:10" x14ac:dyDescent="0.25">
      <c r="A953">
        <f t="shared" si="15"/>
        <v>14</v>
      </c>
      <c r="B953" s="131">
        <v>42675</v>
      </c>
      <c r="C953" s="86" t="s">
        <v>155</v>
      </c>
      <c r="D953" s="86" t="s">
        <v>55</v>
      </c>
      <c r="E953" s="87">
        <v>-1.02651859</v>
      </c>
      <c r="F953" s="86">
        <v>0</v>
      </c>
      <c r="G953" s="87">
        <v>-1.02651859</v>
      </c>
      <c r="H953" s="87">
        <v>1.26E-2</v>
      </c>
      <c r="I953" s="87">
        <v>-1.2934134234E-2</v>
      </c>
      <c r="J953" s="86">
        <v>0</v>
      </c>
    </row>
    <row r="954" spans="1:10" x14ac:dyDescent="0.25">
      <c r="A954">
        <f t="shared" si="15"/>
        <v>14</v>
      </c>
      <c r="B954" s="131">
        <v>42675</v>
      </c>
      <c r="C954" s="86" t="s">
        <v>156</v>
      </c>
      <c r="D954" s="86" t="s">
        <v>55</v>
      </c>
      <c r="E954" s="87">
        <v>-0.50005555000000002</v>
      </c>
      <c r="F954" s="86">
        <v>0</v>
      </c>
      <c r="G954" s="87">
        <v>-0.50005555000000002</v>
      </c>
      <c r="H954" s="87">
        <v>0</v>
      </c>
      <c r="I954" s="87">
        <v>0</v>
      </c>
      <c r="J954" s="86">
        <v>0</v>
      </c>
    </row>
    <row r="955" spans="1:10" x14ac:dyDescent="0.25">
      <c r="A955">
        <f t="shared" si="15"/>
        <v>14</v>
      </c>
      <c r="B955" s="131">
        <v>42705</v>
      </c>
      <c r="C955" s="86" t="s">
        <v>153</v>
      </c>
      <c r="D955" s="86" t="s">
        <v>55</v>
      </c>
      <c r="E955" s="87">
        <v>2.41814106</v>
      </c>
      <c r="F955" s="86">
        <v>0</v>
      </c>
      <c r="G955" s="87">
        <v>2.41814106</v>
      </c>
      <c r="H955" s="87">
        <v>0</v>
      </c>
      <c r="I955" s="87">
        <v>0</v>
      </c>
      <c r="J955" s="86">
        <v>0</v>
      </c>
    </row>
    <row r="956" spans="1:10" x14ac:dyDescent="0.25">
      <c r="A956">
        <f t="shared" si="15"/>
        <v>14</v>
      </c>
      <c r="B956" s="131">
        <v>42705</v>
      </c>
      <c r="C956" s="86" t="s">
        <v>154</v>
      </c>
      <c r="D956" s="86" t="s">
        <v>55</v>
      </c>
      <c r="E956" s="87">
        <v>-0.84957832</v>
      </c>
      <c r="F956" s="86">
        <v>0</v>
      </c>
      <c r="G956" s="87">
        <v>-0.84957832</v>
      </c>
      <c r="H956" s="87">
        <v>0</v>
      </c>
      <c r="I956" s="87">
        <v>0</v>
      </c>
      <c r="J956" s="86">
        <v>0</v>
      </c>
    </row>
    <row r="957" spans="1:10" x14ac:dyDescent="0.25">
      <c r="A957">
        <f t="shared" si="15"/>
        <v>14</v>
      </c>
      <c r="B957" s="131">
        <v>42705</v>
      </c>
      <c r="C957" s="86" t="s">
        <v>155</v>
      </c>
      <c r="D957" s="86" t="s">
        <v>55</v>
      </c>
      <c r="E957" s="87">
        <v>-1.0547531000000001</v>
      </c>
      <c r="F957" s="86">
        <v>0</v>
      </c>
      <c r="G957" s="87">
        <v>-1.0547531000000001</v>
      </c>
      <c r="H957" s="87">
        <v>1.26E-2</v>
      </c>
      <c r="I957" s="87">
        <v>-1.3289889060000001E-2</v>
      </c>
      <c r="J957" s="86">
        <v>0</v>
      </c>
    </row>
    <row r="958" spans="1:10" x14ac:dyDescent="0.25">
      <c r="A958">
        <f t="shared" si="15"/>
        <v>14</v>
      </c>
      <c r="B958" s="131">
        <v>42705</v>
      </c>
      <c r="C958" s="86" t="s">
        <v>156</v>
      </c>
      <c r="D958" s="86" t="s">
        <v>55</v>
      </c>
      <c r="E958" s="87">
        <v>-0.51380963999999996</v>
      </c>
      <c r="F958" s="86">
        <v>0</v>
      </c>
      <c r="G958" s="87">
        <v>-0.51380963999999996</v>
      </c>
      <c r="H958" s="87">
        <v>0</v>
      </c>
      <c r="I958" s="87">
        <v>0</v>
      </c>
      <c r="J958" s="86">
        <v>0</v>
      </c>
    </row>
    <row r="959" spans="1:10" x14ac:dyDescent="0.25">
      <c r="A959">
        <f t="shared" si="15"/>
        <v>14</v>
      </c>
      <c r="B959" s="131">
        <v>42736</v>
      </c>
      <c r="C959" s="86" t="s">
        <v>153</v>
      </c>
      <c r="D959" s="86" t="s">
        <v>55</v>
      </c>
      <c r="E959" s="87">
        <v>2.4040339099999999</v>
      </c>
      <c r="F959" s="86">
        <v>0</v>
      </c>
      <c r="G959" s="87">
        <v>2.4040339099999999</v>
      </c>
      <c r="H959" s="87">
        <v>0</v>
      </c>
      <c r="I959" s="87">
        <v>0</v>
      </c>
      <c r="J959" s="86">
        <v>0</v>
      </c>
    </row>
    <row r="960" spans="1:10" x14ac:dyDescent="0.25">
      <c r="A960">
        <f t="shared" si="15"/>
        <v>14</v>
      </c>
      <c r="B960" s="131">
        <v>42736</v>
      </c>
      <c r="C960" s="86" t="s">
        <v>154</v>
      </c>
      <c r="D960" s="86" t="s">
        <v>55</v>
      </c>
      <c r="E960" s="87">
        <v>-0.84462197999999999</v>
      </c>
      <c r="F960" s="86">
        <v>0</v>
      </c>
      <c r="G960" s="87">
        <v>-0.84462197999999999</v>
      </c>
      <c r="H960" s="87">
        <v>0</v>
      </c>
      <c r="I960" s="87">
        <v>0</v>
      </c>
      <c r="J960" s="86">
        <v>0</v>
      </c>
    </row>
    <row r="961" spans="1:10" x14ac:dyDescent="0.25">
      <c r="A961">
        <f t="shared" si="15"/>
        <v>14</v>
      </c>
      <c r="B961" s="131">
        <v>42736</v>
      </c>
      <c r="C961" s="86" t="s">
        <v>155</v>
      </c>
      <c r="D961" s="86" t="s">
        <v>55</v>
      </c>
      <c r="E961" s="87">
        <v>-1.0485998000000001</v>
      </c>
      <c r="F961" s="86">
        <v>0</v>
      </c>
      <c r="G961" s="87">
        <v>-1.0485998000000001</v>
      </c>
      <c r="H961" s="87">
        <v>1.26E-2</v>
      </c>
      <c r="I961" s="87">
        <v>-1.3212357480000001E-2</v>
      </c>
      <c r="J961" s="86">
        <v>0</v>
      </c>
    </row>
    <row r="962" spans="1:10" x14ac:dyDescent="0.25">
      <c r="A962">
        <f t="shared" si="15"/>
        <v>14</v>
      </c>
      <c r="B962" s="131">
        <v>42736</v>
      </c>
      <c r="C962" s="86" t="s">
        <v>156</v>
      </c>
      <c r="D962" s="86" t="s">
        <v>55</v>
      </c>
      <c r="E962" s="87">
        <v>-0.51081213000000003</v>
      </c>
      <c r="F962" s="86">
        <v>0</v>
      </c>
      <c r="G962" s="87">
        <v>-0.51081213000000003</v>
      </c>
      <c r="H962" s="87">
        <v>0</v>
      </c>
      <c r="I962" s="87">
        <v>0</v>
      </c>
      <c r="J962" s="86">
        <v>0</v>
      </c>
    </row>
    <row r="963" spans="1:10" x14ac:dyDescent="0.25">
      <c r="A963">
        <f t="shared" si="15"/>
        <v>14</v>
      </c>
      <c r="B963" s="131">
        <v>42767</v>
      </c>
      <c r="C963" s="86" t="s">
        <v>153</v>
      </c>
      <c r="D963" s="86" t="s">
        <v>55</v>
      </c>
      <c r="E963" s="87">
        <v>2.1587041899999999</v>
      </c>
      <c r="F963" s="86">
        <v>0</v>
      </c>
      <c r="G963" s="87">
        <v>2.1587041899999999</v>
      </c>
      <c r="H963" s="87">
        <v>0</v>
      </c>
      <c r="I963" s="87">
        <v>0</v>
      </c>
      <c r="J963" s="86">
        <v>0</v>
      </c>
    </row>
    <row r="964" spans="1:10" x14ac:dyDescent="0.25">
      <c r="A964">
        <f t="shared" si="15"/>
        <v>14</v>
      </c>
      <c r="B964" s="131">
        <v>42767</v>
      </c>
      <c r="C964" s="86" t="s">
        <v>154</v>
      </c>
      <c r="D964" s="86" t="s">
        <v>55</v>
      </c>
      <c r="E964" s="87">
        <v>-0.75842898999999997</v>
      </c>
      <c r="F964" s="86">
        <v>0</v>
      </c>
      <c r="G964" s="87">
        <v>-0.75842898999999997</v>
      </c>
      <c r="H964" s="87">
        <v>0</v>
      </c>
      <c r="I964" s="87">
        <v>0</v>
      </c>
      <c r="J964" s="86">
        <v>0</v>
      </c>
    </row>
    <row r="965" spans="1:10" x14ac:dyDescent="0.25">
      <c r="A965">
        <f t="shared" si="15"/>
        <v>14</v>
      </c>
      <c r="B965" s="131">
        <v>42767</v>
      </c>
      <c r="C965" s="86" t="s">
        <v>155</v>
      </c>
      <c r="D965" s="86" t="s">
        <v>55</v>
      </c>
      <c r="E965" s="87">
        <v>-0.94159103</v>
      </c>
      <c r="F965" s="86">
        <v>0</v>
      </c>
      <c r="G965" s="87">
        <v>-0.94159103</v>
      </c>
      <c r="H965" s="87">
        <v>1.26E-2</v>
      </c>
      <c r="I965" s="87">
        <v>-1.1864046978E-2</v>
      </c>
      <c r="J965" s="86">
        <v>0</v>
      </c>
    </row>
    <row r="966" spans="1:10" x14ac:dyDescent="0.25">
      <c r="A966">
        <f t="shared" si="15"/>
        <v>14</v>
      </c>
      <c r="B966" s="131">
        <v>42767</v>
      </c>
      <c r="C966" s="86" t="s">
        <v>156</v>
      </c>
      <c r="D966" s="86" t="s">
        <v>55</v>
      </c>
      <c r="E966" s="87">
        <v>-0.45868417</v>
      </c>
      <c r="F966" s="86">
        <v>0</v>
      </c>
      <c r="G966" s="87">
        <v>-0.45868417</v>
      </c>
      <c r="H966" s="87">
        <v>0</v>
      </c>
      <c r="I966" s="87">
        <v>0</v>
      </c>
      <c r="J966" s="86">
        <v>0</v>
      </c>
    </row>
    <row r="967" spans="1:10" x14ac:dyDescent="0.25">
      <c r="A967">
        <f t="shared" si="15"/>
        <v>14</v>
      </c>
      <c r="B967" s="131">
        <v>42795</v>
      </c>
      <c r="C967" s="86" t="s">
        <v>153</v>
      </c>
      <c r="D967" s="86" t="s">
        <v>55</v>
      </c>
      <c r="E967" s="87">
        <v>2.3773701800000002</v>
      </c>
      <c r="F967" s="86">
        <v>0</v>
      </c>
      <c r="G967" s="87">
        <v>2.3773701800000002</v>
      </c>
      <c r="H967" s="87">
        <v>0</v>
      </c>
      <c r="I967" s="87">
        <v>0</v>
      </c>
      <c r="J967" s="86">
        <v>0</v>
      </c>
    </row>
    <row r="968" spans="1:10" x14ac:dyDescent="0.25">
      <c r="A968">
        <f t="shared" si="15"/>
        <v>14</v>
      </c>
      <c r="B968" s="131">
        <v>42795</v>
      </c>
      <c r="C968" s="86" t="s">
        <v>154</v>
      </c>
      <c r="D968" s="86" t="s">
        <v>55</v>
      </c>
      <c r="E968" s="87">
        <v>-0.83525406999999996</v>
      </c>
      <c r="F968" s="86">
        <v>0</v>
      </c>
      <c r="G968" s="87">
        <v>-0.83525406999999996</v>
      </c>
      <c r="H968" s="87">
        <v>0</v>
      </c>
      <c r="I968" s="87">
        <v>0</v>
      </c>
      <c r="J968" s="86">
        <v>0</v>
      </c>
    </row>
    <row r="969" spans="1:10" x14ac:dyDescent="0.25">
      <c r="A969">
        <f t="shared" si="15"/>
        <v>14</v>
      </c>
      <c r="B969" s="131">
        <v>42795</v>
      </c>
      <c r="C969" s="86" t="s">
        <v>155</v>
      </c>
      <c r="D969" s="86" t="s">
        <v>55</v>
      </c>
      <c r="E969" s="87">
        <v>-1.03696952</v>
      </c>
      <c r="F969" s="86">
        <v>0</v>
      </c>
      <c r="G969" s="87">
        <v>-1.03696952</v>
      </c>
      <c r="H969" s="87">
        <v>1.26E-2</v>
      </c>
      <c r="I969" s="87">
        <v>-1.3065815951999999E-2</v>
      </c>
      <c r="J969" s="86">
        <v>0</v>
      </c>
    </row>
    <row r="970" spans="1:10" x14ac:dyDescent="0.25">
      <c r="A970">
        <f t="shared" si="15"/>
        <v>14</v>
      </c>
      <c r="B970" s="131">
        <v>42795</v>
      </c>
      <c r="C970" s="86" t="s">
        <v>156</v>
      </c>
      <c r="D970" s="86" t="s">
        <v>55</v>
      </c>
      <c r="E970" s="87">
        <v>-0.50514658999999995</v>
      </c>
      <c r="F970" s="86">
        <v>0</v>
      </c>
      <c r="G970" s="87">
        <v>-0.50514658999999995</v>
      </c>
      <c r="H970" s="87">
        <v>0</v>
      </c>
      <c r="I970" s="87">
        <v>0</v>
      </c>
      <c r="J970" s="86">
        <v>0</v>
      </c>
    </row>
    <row r="971" spans="1:10" x14ac:dyDescent="0.25">
      <c r="A971">
        <f t="shared" si="15"/>
        <v>14</v>
      </c>
      <c r="B971" s="131">
        <v>42826</v>
      </c>
      <c r="C971" s="86" t="s">
        <v>153</v>
      </c>
      <c r="D971" s="86" t="s">
        <v>55</v>
      </c>
      <c r="E971" s="87">
        <v>2.2872168300000002</v>
      </c>
      <c r="F971" s="86">
        <v>0</v>
      </c>
      <c r="G971" s="87">
        <v>2.2872168300000002</v>
      </c>
      <c r="H971" s="87">
        <v>0</v>
      </c>
      <c r="I971" s="87">
        <v>0</v>
      </c>
      <c r="J971" s="86">
        <v>0</v>
      </c>
    </row>
    <row r="972" spans="1:10" x14ac:dyDescent="0.25">
      <c r="A972">
        <f t="shared" ref="A972:A1035" si="16">INDEX(BucketTable,MATCH(B972,SumMonths,0),1)</f>
        <v>14</v>
      </c>
      <c r="B972" s="131">
        <v>42826</v>
      </c>
      <c r="C972" s="86" t="s">
        <v>154</v>
      </c>
      <c r="D972" s="86" t="s">
        <v>55</v>
      </c>
      <c r="E972" s="87">
        <v>-0.80358001999999995</v>
      </c>
      <c r="F972" s="86">
        <v>0</v>
      </c>
      <c r="G972" s="87">
        <v>-0.80358001999999995</v>
      </c>
      <c r="H972" s="87">
        <v>0</v>
      </c>
      <c r="I972" s="87">
        <v>0</v>
      </c>
      <c r="J972" s="86">
        <v>0</v>
      </c>
    </row>
    <row r="973" spans="1:10" x14ac:dyDescent="0.25">
      <c r="A973">
        <f t="shared" si="16"/>
        <v>14</v>
      </c>
      <c r="B973" s="131">
        <v>42826</v>
      </c>
      <c r="C973" s="86" t="s">
        <v>155</v>
      </c>
      <c r="D973" s="86" t="s">
        <v>55</v>
      </c>
      <c r="E973" s="87">
        <v>-0.99764611999999997</v>
      </c>
      <c r="F973" s="86">
        <v>0</v>
      </c>
      <c r="G973" s="87">
        <v>-0.99764611999999997</v>
      </c>
      <c r="H973" s="87">
        <v>1.26E-2</v>
      </c>
      <c r="I973" s="87">
        <v>-1.2570341112E-2</v>
      </c>
      <c r="J973" s="86">
        <v>0</v>
      </c>
    </row>
    <row r="974" spans="1:10" x14ac:dyDescent="0.25">
      <c r="A974">
        <f t="shared" si="16"/>
        <v>14</v>
      </c>
      <c r="B974" s="131">
        <v>42826</v>
      </c>
      <c r="C974" s="86" t="s">
        <v>156</v>
      </c>
      <c r="D974" s="86" t="s">
        <v>55</v>
      </c>
      <c r="E974" s="87">
        <v>-0.48599069</v>
      </c>
      <c r="F974" s="86">
        <v>0</v>
      </c>
      <c r="G974" s="87">
        <v>-0.48599069</v>
      </c>
      <c r="H974" s="87">
        <v>0</v>
      </c>
      <c r="I974" s="87">
        <v>0</v>
      </c>
      <c r="J974" s="86">
        <v>0</v>
      </c>
    </row>
    <row r="975" spans="1:10" x14ac:dyDescent="0.25">
      <c r="A975">
        <f t="shared" si="16"/>
        <v>14</v>
      </c>
      <c r="B975" s="131">
        <v>42856</v>
      </c>
      <c r="C975" s="86" t="s">
        <v>153</v>
      </c>
      <c r="D975" s="86" t="s">
        <v>55</v>
      </c>
      <c r="E975" s="87">
        <v>2.3500567499999998</v>
      </c>
      <c r="F975" s="86">
        <v>0</v>
      </c>
      <c r="G975" s="87">
        <v>2.3500567499999998</v>
      </c>
      <c r="H975" s="87">
        <v>0</v>
      </c>
      <c r="I975" s="87">
        <v>0</v>
      </c>
      <c r="J975" s="86">
        <v>0</v>
      </c>
    </row>
    <row r="976" spans="1:10" x14ac:dyDescent="0.25">
      <c r="A976">
        <f t="shared" si="16"/>
        <v>14</v>
      </c>
      <c r="B976" s="131">
        <v>42856</v>
      </c>
      <c r="C976" s="86" t="s">
        <v>154</v>
      </c>
      <c r="D976" s="86" t="s">
        <v>55</v>
      </c>
      <c r="E976" s="87">
        <v>-0.82565789999999994</v>
      </c>
      <c r="F976" s="86">
        <v>0</v>
      </c>
      <c r="G976" s="87">
        <v>-0.82565789999999994</v>
      </c>
      <c r="H976" s="87">
        <v>0</v>
      </c>
      <c r="I976" s="87">
        <v>0</v>
      </c>
      <c r="J976" s="86">
        <v>0</v>
      </c>
    </row>
    <row r="977" spans="1:10" x14ac:dyDescent="0.25">
      <c r="A977">
        <f t="shared" si="16"/>
        <v>14</v>
      </c>
      <c r="B977" s="131">
        <v>42856</v>
      </c>
      <c r="C977" s="86" t="s">
        <v>155</v>
      </c>
      <c r="D977" s="86" t="s">
        <v>55</v>
      </c>
      <c r="E977" s="87">
        <v>-1.02505585</v>
      </c>
      <c r="F977" s="86">
        <v>0</v>
      </c>
      <c r="G977" s="87">
        <v>-1.02505585</v>
      </c>
      <c r="H977" s="87">
        <v>1.26E-2</v>
      </c>
      <c r="I977" s="87">
        <v>-1.291570371E-2</v>
      </c>
      <c r="J977" s="86">
        <v>0</v>
      </c>
    </row>
    <row r="978" spans="1:10" x14ac:dyDescent="0.25">
      <c r="A978">
        <f t="shared" si="16"/>
        <v>14</v>
      </c>
      <c r="B978" s="131">
        <v>42856</v>
      </c>
      <c r="C978" s="86" t="s">
        <v>156</v>
      </c>
      <c r="D978" s="86" t="s">
        <v>55</v>
      </c>
      <c r="E978" s="87">
        <v>-0.49934299999999998</v>
      </c>
      <c r="F978" s="86">
        <v>0</v>
      </c>
      <c r="G978" s="87">
        <v>-0.49934299999999998</v>
      </c>
      <c r="H978" s="87">
        <v>0</v>
      </c>
      <c r="I978" s="87">
        <v>0</v>
      </c>
      <c r="J978" s="86">
        <v>0</v>
      </c>
    </row>
    <row r="979" spans="1:10" x14ac:dyDescent="0.25">
      <c r="A979">
        <f t="shared" si="16"/>
        <v>14</v>
      </c>
      <c r="B979" s="131">
        <v>42887</v>
      </c>
      <c r="C979" s="86" t="s">
        <v>153</v>
      </c>
      <c r="D979" s="86" t="s">
        <v>55</v>
      </c>
      <c r="E979" s="87">
        <v>2.2609109699999999</v>
      </c>
      <c r="F979" s="86">
        <v>0</v>
      </c>
      <c r="G979" s="87">
        <v>2.2609109699999999</v>
      </c>
      <c r="H979" s="87">
        <v>0</v>
      </c>
      <c r="I979" s="87">
        <v>0</v>
      </c>
      <c r="J979" s="86">
        <v>0</v>
      </c>
    </row>
    <row r="980" spans="1:10" x14ac:dyDescent="0.25">
      <c r="A980">
        <f t="shared" si="16"/>
        <v>14</v>
      </c>
      <c r="B980" s="131">
        <v>42887</v>
      </c>
      <c r="C980" s="86" t="s">
        <v>154</v>
      </c>
      <c r="D980" s="86" t="s">
        <v>55</v>
      </c>
      <c r="E980" s="87">
        <v>-0.79433783999999996</v>
      </c>
      <c r="F980" s="86">
        <v>0</v>
      </c>
      <c r="G980" s="87">
        <v>-0.79433783999999996</v>
      </c>
      <c r="H980" s="87">
        <v>0</v>
      </c>
      <c r="I980" s="87">
        <v>0</v>
      </c>
      <c r="J980" s="86">
        <v>0</v>
      </c>
    </row>
    <row r="981" spans="1:10" x14ac:dyDescent="0.25">
      <c r="A981">
        <f t="shared" si="16"/>
        <v>14</v>
      </c>
      <c r="B981" s="131">
        <v>42887</v>
      </c>
      <c r="C981" s="86" t="s">
        <v>155</v>
      </c>
      <c r="D981" s="86" t="s">
        <v>55</v>
      </c>
      <c r="E981" s="87">
        <v>-0.98617193999999997</v>
      </c>
      <c r="F981" s="86">
        <v>0</v>
      </c>
      <c r="G981" s="87">
        <v>-0.98617193999999997</v>
      </c>
      <c r="H981" s="87">
        <v>1.26E-2</v>
      </c>
      <c r="I981" s="87">
        <v>-1.2425766444E-2</v>
      </c>
      <c r="J981" s="86">
        <v>0</v>
      </c>
    </row>
    <row r="982" spans="1:10" x14ac:dyDescent="0.25">
      <c r="A982">
        <f t="shared" si="16"/>
        <v>14</v>
      </c>
      <c r="B982" s="131">
        <v>42887</v>
      </c>
      <c r="C982" s="86" t="s">
        <v>156</v>
      </c>
      <c r="D982" s="86" t="s">
        <v>55</v>
      </c>
      <c r="E982" s="87">
        <v>-0.48040118999999998</v>
      </c>
      <c r="F982" s="86">
        <v>0</v>
      </c>
      <c r="G982" s="87">
        <v>-0.48040118999999998</v>
      </c>
      <c r="H982" s="87">
        <v>0</v>
      </c>
      <c r="I982" s="87">
        <v>0</v>
      </c>
      <c r="J982" s="86">
        <v>0</v>
      </c>
    </row>
    <row r="983" spans="1:10" x14ac:dyDescent="0.25">
      <c r="A983">
        <f t="shared" si="16"/>
        <v>14</v>
      </c>
      <c r="B983" s="131">
        <v>42917</v>
      </c>
      <c r="C983" s="86" t="s">
        <v>153</v>
      </c>
      <c r="D983" s="86" t="s">
        <v>55</v>
      </c>
      <c r="E983" s="87">
        <v>2.3230000999999998</v>
      </c>
      <c r="F983" s="86">
        <v>0</v>
      </c>
      <c r="G983" s="87">
        <v>2.3230000999999998</v>
      </c>
      <c r="H983" s="87">
        <v>0</v>
      </c>
      <c r="I983" s="87">
        <v>0</v>
      </c>
      <c r="J983" s="86">
        <v>0</v>
      </c>
    </row>
    <row r="984" spans="1:10" x14ac:dyDescent="0.25">
      <c r="A984">
        <f t="shared" si="16"/>
        <v>14</v>
      </c>
      <c r="B984" s="131">
        <v>42917</v>
      </c>
      <c r="C984" s="86" t="s">
        <v>154</v>
      </c>
      <c r="D984" s="86" t="s">
        <v>55</v>
      </c>
      <c r="E984" s="87">
        <v>-0.81615194000000002</v>
      </c>
      <c r="F984" s="86">
        <v>0</v>
      </c>
      <c r="G984" s="87">
        <v>-0.81615194000000002</v>
      </c>
      <c r="H984" s="87">
        <v>0</v>
      </c>
      <c r="I984" s="87">
        <v>0</v>
      </c>
      <c r="J984" s="86">
        <v>0</v>
      </c>
    </row>
    <row r="985" spans="1:10" x14ac:dyDescent="0.25">
      <c r="A985">
        <f t="shared" si="16"/>
        <v>14</v>
      </c>
      <c r="B985" s="131">
        <v>42917</v>
      </c>
      <c r="C985" s="86" t="s">
        <v>155</v>
      </c>
      <c r="D985" s="86" t="s">
        <v>55</v>
      </c>
      <c r="E985" s="87">
        <v>-1.0132541900000001</v>
      </c>
      <c r="F985" s="86">
        <v>0</v>
      </c>
      <c r="G985" s="87">
        <v>-1.0132541900000001</v>
      </c>
      <c r="H985" s="87">
        <v>1.26E-2</v>
      </c>
      <c r="I985" s="87">
        <v>-1.2767002794000001E-2</v>
      </c>
      <c r="J985" s="86">
        <v>0</v>
      </c>
    </row>
    <row r="986" spans="1:10" x14ac:dyDescent="0.25">
      <c r="A986">
        <f t="shared" si="16"/>
        <v>14</v>
      </c>
      <c r="B986" s="131">
        <v>42917</v>
      </c>
      <c r="C986" s="86" t="s">
        <v>156</v>
      </c>
      <c r="D986" s="86" t="s">
        <v>55</v>
      </c>
      <c r="E986" s="87">
        <v>-0.49359396999999999</v>
      </c>
      <c r="F986" s="86">
        <v>0</v>
      </c>
      <c r="G986" s="87">
        <v>-0.49359396999999999</v>
      </c>
      <c r="H986" s="87">
        <v>0</v>
      </c>
      <c r="I986" s="87">
        <v>0</v>
      </c>
      <c r="J986" s="86">
        <v>0</v>
      </c>
    </row>
    <row r="987" spans="1:10" x14ac:dyDescent="0.25">
      <c r="A987">
        <f t="shared" si="16"/>
        <v>14</v>
      </c>
      <c r="B987" s="131">
        <v>42948</v>
      </c>
      <c r="C987" s="86" t="s">
        <v>153</v>
      </c>
      <c r="D987" s="86" t="s">
        <v>55</v>
      </c>
      <c r="E987" s="87">
        <v>2.3093478900000002</v>
      </c>
      <c r="F987" s="86">
        <v>0</v>
      </c>
      <c r="G987" s="87">
        <v>2.3093478900000002</v>
      </c>
      <c r="H987" s="87">
        <v>0</v>
      </c>
      <c r="I987" s="87">
        <v>0</v>
      </c>
      <c r="J987" s="86">
        <v>0</v>
      </c>
    </row>
    <row r="988" spans="1:10" x14ac:dyDescent="0.25">
      <c r="A988">
        <f t="shared" si="16"/>
        <v>14</v>
      </c>
      <c r="B988" s="131">
        <v>42948</v>
      </c>
      <c r="C988" s="86" t="s">
        <v>154</v>
      </c>
      <c r="D988" s="86" t="s">
        <v>55</v>
      </c>
      <c r="E988" s="87">
        <v>-0.81135544000000004</v>
      </c>
      <c r="F988" s="86">
        <v>0</v>
      </c>
      <c r="G988" s="87">
        <v>-0.81135544000000004</v>
      </c>
      <c r="H988" s="87">
        <v>0</v>
      </c>
      <c r="I988" s="87">
        <v>0</v>
      </c>
      <c r="J988" s="86">
        <v>0</v>
      </c>
    </row>
    <row r="989" spans="1:10" x14ac:dyDescent="0.25">
      <c r="A989">
        <f t="shared" si="16"/>
        <v>14</v>
      </c>
      <c r="B989" s="131">
        <v>42948</v>
      </c>
      <c r="C989" s="86" t="s">
        <v>155</v>
      </c>
      <c r="D989" s="86" t="s">
        <v>55</v>
      </c>
      <c r="E989" s="87">
        <v>-1.00729932</v>
      </c>
      <c r="F989" s="86">
        <v>0</v>
      </c>
      <c r="G989" s="87">
        <v>-1.00729932</v>
      </c>
      <c r="H989" s="87">
        <v>1.26E-2</v>
      </c>
      <c r="I989" s="87">
        <v>-1.2691971432E-2</v>
      </c>
      <c r="J989" s="86">
        <v>0</v>
      </c>
    </row>
    <row r="990" spans="1:10" x14ac:dyDescent="0.25">
      <c r="A990">
        <f t="shared" si="16"/>
        <v>14</v>
      </c>
      <c r="B990" s="131">
        <v>42948</v>
      </c>
      <c r="C990" s="86" t="s">
        <v>156</v>
      </c>
      <c r="D990" s="86" t="s">
        <v>55</v>
      </c>
      <c r="E990" s="87">
        <v>-0.49069312999999998</v>
      </c>
      <c r="F990" s="86">
        <v>0</v>
      </c>
      <c r="G990" s="87">
        <v>-0.49069312999999998</v>
      </c>
      <c r="H990" s="87">
        <v>0</v>
      </c>
      <c r="I990" s="87">
        <v>0</v>
      </c>
      <c r="J990" s="86">
        <v>0</v>
      </c>
    </row>
    <row r="991" spans="1:10" x14ac:dyDescent="0.25">
      <c r="A991">
        <f t="shared" si="16"/>
        <v>14</v>
      </c>
      <c r="B991" s="131">
        <v>42979</v>
      </c>
      <c r="C991" s="86" t="s">
        <v>153</v>
      </c>
      <c r="D991" s="86" t="s">
        <v>55</v>
      </c>
      <c r="E991" s="87">
        <v>2.2217045400000002</v>
      </c>
      <c r="F991" s="86">
        <v>0</v>
      </c>
      <c r="G991" s="87">
        <v>2.2217045400000002</v>
      </c>
      <c r="H991" s="87">
        <v>0</v>
      </c>
      <c r="I991" s="87">
        <v>0</v>
      </c>
      <c r="J991" s="86">
        <v>0</v>
      </c>
    </row>
    <row r="992" spans="1:10" x14ac:dyDescent="0.25">
      <c r="A992">
        <f t="shared" si="16"/>
        <v>14</v>
      </c>
      <c r="B992" s="131">
        <v>42979</v>
      </c>
      <c r="C992" s="86" t="s">
        <v>154</v>
      </c>
      <c r="D992" s="86" t="s">
        <v>55</v>
      </c>
      <c r="E992" s="87">
        <v>-0.78056323999999999</v>
      </c>
      <c r="F992" s="86">
        <v>0</v>
      </c>
      <c r="G992" s="87">
        <v>-0.78056323999999999</v>
      </c>
      <c r="H992" s="87">
        <v>0</v>
      </c>
      <c r="I992" s="87">
        <v>0</v>
      </c>
      <c r="J992" s="86">
        <v>0</v>
      </c>
    </row>
    <row r="993" spans="1:10" x14ac:dyDescent="0.25">
      <c r="A993">
        <f t="shared" si="16"/>
        <v>14</v>
      </c>
      <c r="B993" s="131">
        <v>42979</v>
      </c>
      <c r="C993" s="86" t="s">
        <v>155</v>
      </c>
      <c r="D993" s="86" t="s">
        <v>55</v>
      </c>
      <c r="E993" s="87">
        <v>-0.96907074000000004</v>
      </c>
      <c r="F993" s="86">
        <v>0</v>
      </c>
      <c r="G993" s="87">
        <v>-0.96907074000000004</v>
      </c>
      <c r="H993" s="87">
        <v>1.26E-2</v>
      </c>
      <c r="I993" s="87">
        <v>-1.2210291324E-2</v>
      </c>
      <c r="J993" s="86">
        <v>0</v>
      </c>
    </row>
    <row r="994" spans="1:10" x14ac:dyDescent="0.25">
      <c r="A994">
        <f t="shared" si="16"/>
        <v>14</v>
      </c>
      <c r="B994" s="131">
        <v>42979</v>
      </c>
      <c r="C994" s="86" t="s">
        <v>156</v>
      </c>
      <c r="D994" s="86" t="s">
        <v>55</v>
      </c>
      <c r="E994" s="87">
        <v>-0.47207055999999997</v>
      </c>
      <c r="F994" s="86">
        <v>0</v>
      </c>
      <c r="G994" s="87">
        <v>-0.47207055999999997</v>
      </c>
      <c r="H994" s="87">
        <v>0</v>
      </c>
      <c r="I994" s="87">
        <v>0</v>
      </c>
      <c r="J994" s="86">
        <v>0</v>
      </c>
    </row>
    <row r="995" spans="1:10" x14ac:dyDescent="0.25">
      <c r="A995">
        <f t="shared" si="16"/>
        <v>14</v>
      </c>
      <c r="B995" s="131">
        <v>43009</v>
      </c>
      <c r="C995" s="86" t="s">
        <v>153</v>
      </c>
      <c r="D995" s="86" t="s">
        <v>55</v>
      </c>
      <c r="E995" s="87">
        <v>2.2826754400000002</v>
      </c>
      <c r="F995" s="86">
        <v>0</v>
      </c>
      <c r="G995" s="87">
        <v>2.2826754400000002</v>
      </c>
      <c r="H995" s="87">
        <v>0</v>
      </c>
      <c r="I995" s="87">
        <v>0</v>
      </c>
      <c r="J995" s="86">
        <v>0</v>
      </c>
    </row>
    <row r="996" spans="1:10" x14ac:dyDescent="0.25">
      <c r="A996">
        <f t="shared" si="16"/>
        <v>14</v>
      </c>
      <c r="B996" s="131">
        <v>43009</v>
      </c>
      <c r="C996" s="86" t="s">
        <v>154</v>
      </c>
      <c r="D996" s="86" t="s">
        <v>55</v>
      </c>
      <c r="E996" s="87">
        <v>-0.80198446999999995</v>
      </c>
      <c r="F996" s="86">
        <v>0</v>
      </c>
      <c r="G996" s="87">
        <v>-0.80198446999999995</v>
      </c>
      <c r="H996" s="87">
        <v>0</v>
      </c>
      <c r="I996" s="87">
        <v>0</v>
      </c>
      <c r="J996" s="86">
        <v>0</v>
      </c>
    </row>
    <row r="997" spans="1:10" x14ac:dyDescent="0.25">
      <c r="A997">
        <f t="shared" si="16"/>
        <v>14</v>
      </c>
      <c r="B997" s="131">
        <v>43009</v>
      </c>
      <c r="C997" s="86" t="s">
        <v>155</v>
      </c>
      <c r="D997" s="86" t="s">
        <v>55</v>
      </c>
      <c r="E997" s="87">
        <v>-0.99566524000000001</v>
      </c>
      <c r="F997" s="86">
        <v>0</v>
      </c>
      <c r="G997" s="87">
        <v>-0.99566524000000001</v>
      </c>
      <c r="H997" s="87">
        <v>1.26E-2</v>
      </c>
      <c r="I997" s="87">
        <v>-1.2545382024000001E-2</v>
      </c>
      <c r="J997" s="86">
        <v>0</v>
      </c>
    </row>
    <row r="998" spans="1:10" x14ac:dyDescent="0.25">
      <c r="A998">
        <f t="shared" si="16"/>
        <v>14</v>
      </c>
      <c r="B998" s="131">
        <v>43009</v>
      </c>
      <c r="C998" s="86" t="s">
        <v>156</v>
      </c>
      <c r="D998" s="86" t="s">
        <v>55</v>
      </c>
      <c r="E998" s="87">
        <v>-0.48502572999999999</v>
      </c>
      <c r="F998" s="86">
        <v>0</v>
      </c>
      <c r="G998" s="87">
        <v>-0.48502572999999999</v>
      </c>
      <c r="H998" s="87">
        <v>0</v>
      </c>
      <c r="I998" s="87">
        <v>0</v>
      </c>
      <c r="J998" s="86">
        <v>0</v>
      </c>
    </row>
    <row r="999" spans="1:10" x14ac:dyDescent="0.25">
      <c r="A999">
        <f t="shared" si="16"/>
        <v>14</v>
      </c>
      <c r="B999" s="131">
        <v>43040</v>
      </c>
      <c r="C999" s="86" t="s">
        <v>153</v>
      </c>
      <c r="D999" s="86" t="s">
        <v>55</v>
      </c>
      <c r="E999" s="87">
        <v>2.1960169600000001</v>
      </c>
      <c r="F999" s="86">
        <v>0</v>
      </c>
      <c r="G999" s="87">
        <v>2.1960169600000001</v>
      </c>
      <c r="H999" s="87">
        <v>0</v>
      </c>
      <c r="I999" s="87">
        <v>0</v>
      </c>
      <c r="J999" s="86">
        <v>0</v>
      </c>
    </row>
    <row r="1000" spans="1:10" x14ac:dyDescent="0.25">
      <c r="A1000">
        <f t="shared" si="16"/>
        <v>14</v>
      </c>
      <c r="B1000" s="131">
        <v>43040</v>
      </c>
      <c r="C1000" s="86" t="s">
        <v>154</v>
      </c>
      <c r="D1000" s="86" t="s">
        <v>55</v>
      </c>
      <c r="E1000" s="87">
        <v>-0.77153828000000002</v>
      </c>
      <c r="F1000" s="86">
        <v>0</v>
      </c>
      <c r="G1000" s="87">
        <v>-0.77153828000000002</v>
      </c>
      <c r="H1000" s="87">
        <v>0</v>
      </c>
      <c r="I1000" s="87">
        <v>0</v>
      </c>
      <c r="J1000" s="86">
        <v>0</v>
      </c>
    </row>
    <row r="1001" spans="1:10" x14ac:dyDescent="0.25">
      <c r="A1001">
        <f t="shared" si="16"/>
        <v>14</v>
      </c>
      <c r="B1001" s="131">
        <v>43040</v>
      </c>
      <c r="C1001" s="86" t="s">
        <v>155</v>
      </c>
      <c r="D1001" s="86" t="s">
        <v>55</v>
      </c>
      <c r="E1001" s="87">
        <v>-0.95786625000000003</v>
      </c>
      <c r="F1001" s="86">
        <v>0</v>
      </c>
      <c r="G1001" s="87">
        <v>-0.95786625000000003</v>
      </c>
      <c r="H1001" s="87">
        <v>1.26E-2</v>
      </c>
      <c r="I1001" s="87">
        <v>-1.206911475E-2</v>
      </c>
      <c r="J1001" s="86">
        <v>0</v>
      </c>
    </row>
    <row r="1002" spans="1:10" x14ac:dyDescent="0.25">
      <c r="A1002">
        <f t="shared" si="16"/>
        <v>14</v>
      </c>
      <c r="B1002" s="131">
        <v>43040</v>
      </c>
      <c r="C1002" s="86" t="s">
        <v>156</v>
      </c>
      <c r="D1002" s="86" t="s">
        <v>55</v>
      </c>
      <c r="E1002" s="87">
        <v>-0.46661243000000002</v>
      </c>
      <c r="F1002" s="86">
        <v>0</v>
      </c>
      <c r="G1002" s="87">
        <v>-0.46661243000000002</v>
      </c>
      <c r="H1002" s="87">
        <v>0</v>
      </c>
      <c r="I1002" s="87">
        <v>0</v>
      </c>
      <c r="J1002" s="86">
        <v>0</v>
      </c>
    </row>
    <row r="1003" spans="1:10" x14ac:dyDescent="0.25">
      <c r="A1003">
        <f t="shared" si="16"/>
        <v>14</v>
      </c>
      <c r="B1003" s="131">
        <v>43070</v>
      </c>
      <c r="C1003" s="86" t="s">
        <v>153</v>
      </c>
      <c r="D1003" s="86" t="s">
        <v>55</v>
      </c>
      <c r="E1003" s="87">
        <v>2.2562556800000002</v>
      </c>
      <c r="F1003" s="86">
        <v>0</v>
      </c>
      <c r="G1003" s="87">
        <v>2.2562556800000002</v>
      </c>
      <c r="H1003" s="87">
        <v>0</v>
      </c>
      <c r="I1003" s="87">
        <v>0</v>
      </c>
      <c r="J1003" s="86">
        <v>0</v>
      </c>
    </row>
    <row r="1004" spans="1:10" x14ac:dyDescent="0.25">
      <c r="A1004">
        <f t="shared" si="16"/>
        <v>14</v>
      </c>
      <c r="B1004" s="131">
        <v>43070</v>
      </c>
      <c r="C1004" s="86" t="s">
        <v>154</v>
      </c>
      <c r="D1004" s="86" t="s">
        <v>55</v>
      </c>
      <c r="E1004" s="87">
        <v>-0.79270227000000004</v>
      </c>
      <c r="F1004" s="86">
        <v>0</v>
      </c>
      <c r="G1004" s="87">
        <v>-0.79270227000000004</v>
      </c>
      <c r="H1004" s="87">
        <v>0</v>
      </c>
      <c r="I1004" s="87">
        <v>0</v>
      </c>
      <c r="J1004" s="86">
        <v>0</v>
      </c>
    </row>
    <row r="1005" spans="1:10" x14ac:dyDescent="0.25">
      <c r="A1005">
        <f t="shared" si="16"/>
        <v>14</v>
      </c>
      <c r="B1005" s="131">
        <v>43070</v>
      </c>
      <c r="C1005" s="86" t="s">
        <v>155</v>
      </c>
      <c r="D1005" s="86" t="s">
        <v>55</v>
      </c>
      <c r="E1005" s="87">
        <v>-0.98414137999999995</v>
      </c>
      <c r="F1005" s="86">
        <v>0</v>
      </c>
      <c r="G1005" s="87">
        <v>-0.98414137999999995</v>
      </c>
      <c r="H1005" s="87">
        <v>1.26E-2</v>
      </c>
      <c r="I1005" s="87">
        <v>-1.2400181388E-2</v>
      </c>
      <c r="J1005" s="86">
        <v>0</v>
      </c>
    </row>
    <row r="1006" spans="1:10" x14ac:dyDescent="0.25">
      <c r="A1006">
        <f t="shared" si="16"/>
        <v>14</v>
      </c>
      <c r="B1006" s="131">
        <v>43070</v>
      </c>
      <c r="C1006" s="86" t="s">
        <v>156</v>
      </c>
      <c r="D1006" s="86" t="s">
        <v>55</v>
      </c>
      <c r="E1006" s="87">
        <v>-0.47941202999999999</v>
      </c>
      <c r="F1006" s="86">
        <v>0</v>
      </c>
      <c r="G1006" s="87">
        <v>-0.47941202999999999</v>
      </c>
      <c r="H1006" s="87">
        <v>0</v>
      </c>
      <c r="I1006" s="87">
        <v>0</v>
      </c>
      <c r="J1006" s="86">
        <v>0</v>
      </c>
    </row>
    <row r="1007" spans="1:10" x14ac:dyDescent="0.25">
      <c r="A1007">
        <f t="shared" si="16"/>
        <v>14</v>
      </c>
      <c r="B1007" s="131">
        <v>43101</v>
      </c>
      <c r="C1007" s="86" t="s">
        <v>153</v>
      </c>
      <c r="D1007" s="86" t="s">
        <v>55</v>
      </c>
      <c r="E1007" s="87">
        <v>2.2429255600000002</v>
      </c>
      <c r="F1007" s="86">
        <v>0</v>
      </c>
      <c r="G1007" s="87">
        <v>2.2429255600000002</v>
      </c>
      <c r="H1007" s="87">
        <v>0</v>
      </c>
      <c r="I1007" s="87">
        <v>0</v>
      </c>
      <c r="J1007" s="86">
        <v>0</v>
      </c>
    </row>
    <row r="1008" spans="1:10" x14ac:dyDescent="0.25">
      <c r="A1008">
        <f t="shared" si="16"/>
        <v>14</v>
      </c>
      <c r="B1008" s="131">
        <v>43101</v>
      </c>
      <c r="C1008" s="86" t="s">
        <v>154</v>
      </c>
      <c r="D1008" s="86" t="s">
        <v>55</v>
      </c>
      <c r="E1008" s="87">
        <v>-0.78801893000000001</v>
      </c>
      <c r="F1008" s="86">
        <v>0</v>
      </c>
      <c r="G1008" s="87">
        <v>-0.78801893000000001</v>
      </c>
      <c r="H1008" s="87">
        <v>0</v>
      </c>
      <c r="I1008" s="87">
        <v>0</v>
      </c>
      <c r="J1008" s="86">
        <v>0</v>
      </c>
    </row>
    <row r="1009" spans="1:10" x14ac:dyDescent="0.25">
      <c r="A1009">
        <f t="shared" si="16"/>
        <v>14</v>
      </c>
      <c r="B1009" s="131">
        <v>43101</v>
      </c>
      <c r="C1009" s="86" t="s">
        <v>155</v>
      </c>
      <c r="D1009" s="86" t="s">
        <v>55</v>
      </c>
      <c r="E1009" s="87">
        <v>-0.97832699999999995</v>
      </c>
      <c r="F1009" s="86">
        <v>0</v>
      </c>
      <c r="G1009" s="87">
        <v>-0.97832699999999995</v>
      </c>
      <c r="H1009" s="87">
        <v>1.26E-2</v>
      </c>
      <c r="I1009" s="87">
        <v>-1.2326920199999999E-2</v>
      </c>
      <c r="J1009" s="86">
        <v>0</v>
      </c>
    </row>
    <row r="1010" spans="1:10" x14ac:dyDescent="0.25">
      <c r="A1010">
        <f t="shared" si="16"/>
        <v>14</v>
      </c>
      <c r="B1010" s="131">
        <v>43101</v>
      </c>
      <c r="C1010" s="86" t="s">
        <v>156</v>
      </c>
      <c r="D1010" s="86" t="s">
        <v>55</v>
      </c>
      <c r="E1010" s="87">
        <v>-0.47657962999999998</v>
      </c>
      <c r="F1010" s="86">
        <v>0</v>
      </c>
      <c r="G1010" s="87">
        <v>-0.47657962999999998</v>
      </c>
      <c r="H1010" s="87">
        <v>0</v>
      </c>
      <c r="I1010" s="87">
        <v>0</v>
      </c>
      <c r="J1010" s="86">
        <v>0</v>
      </c>
    </row>
    <row r="1011" spans="1:10" x14ac:dyDescent="0.25">
      <c r="A1011">
        <f t="shared" si="16"/>
        <v>14</v>
      </c>
      <c r="B1011" s="131">
        <v>43132</v>
      </c>
      <c r="C1011" s="86" t="s">
        <v>153</v>
      </c>
      <c r="D1011" s="86" t="s">
        <v>55</v>
      </c>
      <c r="E1011" s="87">
        <v>2.0138865099999999</v>
      </c>
      <c r="F1011" s="86">
        <v>0</v>
      </c>
      <c r="G1011" s="87">
        <v>2.0138865099999999</v>
      </c>
      <c r="H1011" s="87">
        <v>0</v>
      </c>
      <c r="I1011" s="87">
        <v>0</v>
      </c>
      <c r="J1011" s="86">
        <v>0</v>
      </c>
    </row>
    <row r="1012" spans="1:10" x14ac:dyDescent="0.25">
      <c r="A1012">
        <f t="shared" si="16"/>
        <v>14</v>
      </c>
      <c r="B1012" s="131">
        <v>43132</v>
      </c>
      <c r="C1012" s="86" t="s">
        <v>154</v>
      </c>
      <c r="D1012" s="86" t="s">
        <v>55</v>
      </c>
      <c r="E1012" s="87">
        <v>-0.70754941999999998</v>
      </c>
      <c r="F1012" s="86">
        <v>0</v>
      </c>
      <c r="G1012" s="87">
        <v>-0.70754941999999998</v>
      </c>
      <c r="H1012" s="87">
        <v>0</v>
      </c>
      <c r="I1012" s="87">
        <v>0</v>
      </c>
      <c r="J1012" s="86">
        <v>0</v>
      </c>
    </row>
    <row r="1013" spans="1:10" x14ac:dyDescent="0.25">
      <c r="A1013">
        <f t="shared" si="16"/>
        <v>14</v>
      </c>
      <c r="B1013" s="131">
        <v>43132</v>
      </c>
      <c r="C1013" s="86" t="s">
        <v>155</v>
      </c>
      <c r="D1013" s="86" t="s">
        <v>55</v>
      </c>
      <c r="E1013" s="87">
        <v>-0.87842396</v>
      </c>
      <c r="F1013" s="86">
        <v>0</v>
      </c>
      <c r="G1013" s="87">
        <v>-0.87842396</v>
      </c>
      <c r="H1013" s="87">
        <v>1.26E-2</v>
      </c>
      <c r="I1013" s="87">
        <v>-1.1068141896E-2</v>
      </c>
      <c r="J1013" s="86">
        <v>0</v>
      </c>
    </row>
    <row r="1014" spans="1:10" x14ac:dyDescent="0.25">
      <c r="A1014">
        <f t="shared" si="16"/>
        <v>14</v>
      </c>
      <c r="B1014" s="131">
        <v>43132</v>
      </c>
      <c r="C1014" s="86" t="s">
        <v>156</v>
      </c>
      <c r="D1014" s="86" t="s">
        <v>55</v>
      </c>
      <c r="E1014" s="87">
        <v>-0.42791312999999997</v>
      </c>
      <c r="F1014" s="86">
        <v>0</v>
      </c>
      <c r="G1014" s="87">
        <v>-0.42791312999999997</v>
      </c>
      <c r="H1014" s="87">
        <v>0</v>
      </c>
      <c r="I1014" s="87">
        <v>0</v>
      </c>
      <c r="J1014" s="86">
        <v>0</v>
      </c>
    </row>
    <row r="1015" spans="1:10" x14ac:dyDescent="0.25">
      <c r="A1015">
        <f t="shared" si="16"/>
        <v>14</v>
      </c>
      <c r="B1015" s="131">
        <v>43160</v>
      </c>
      <c r="C1015" s="86" t="s">
        <v>153</v>
      </c>
      <c r="D1015" s="86" t="s">
        <v>55</v>
      </c>
      <c r="E1015" s="87">
        <v>2.2177336900000002</v>
      </c>
      <c r="F1015" s="86">
        <v>0</v>
      </c>
      <c r="G1015" s="87">
        <v>2.2177336900000002</v>
      </c>
      <c r="H1015" s="87">
        <v>0</v>
      </c>
      <c r="I1015" s="87">
        <v>0</v>
      </c>
      <c r="J1015" s="86">
        <v>0</v>
      </c>
    </row>
    <row r="1016" spans="1:10" x14ac:dyDescent="0.25">
      <c r="A1016">
        <f t="shared" si="16"/>
        <v>14</v>
      </c>
      <c r="B1016" s="131">
        <v>43160</v>
      </c>
      <c r="C1016" s="86" t="s">
        <v>154</v>
      </c>
      <c r="D1016" s="86" t="s">
        <v>55</v>
      </c>
      <c r="E1016" s="87">
        <v>-0.77916814000000001</v>
      </c>
      <c r="F1016" s="86">
        <v>0</v>
      </c>
      <c r="G1016" s="87">
        <v>-0.77916814000000001</v>
      </c>
      <c r="H1016" s="87">
        <v>0</v>
      </c>
      <c r="I1016" s="87">
        <v>0</v>
      </c>
      <c r="J1016" s="86">
        <v>0</v>
      </c>
    </row>
    <row r="1017" spans="1:10" x14ac:dyDescent="0.25">
      <c r="A1017">
        <f t="shared" si="16"/>
        <v>14</v>
      </c>
      <c r="B1017" s="131">
        <v>43160</v>
      </c>
      <c r="C1017" s="86" t="s">
        <v>155</v>
      </c>
      <c r="D1017" s="86" t="s">
        <v>55</v>
      </c>
      <c r="E1017" s="87">
        <v>-0.96733871999999999</v>
      </c>
      <c r="F1017" s="86">
        <v>0</v>
      </c>
      <c r="G1017" s="87">
        <v>-0.96733871999999999</v>
      </c>
      <c r="H1017" s="87">
        <v>1.26E-2</v>
      </c>
      <c r="I1017" s="87">
        <v>-1.2188467872E-2</v>
      </c>
      <c r="J1017" s="86">
        <v>0</v>
      </c>
    </row>
    <row r="1018" spans="1:10" x14ac:dyDescent="0.25">
      <c r="A1018">
        <f t="shared" si="16"/>
        <v>14</v>
      </c>
      <c r="B1018" s="131">
        <v>43160</v>
      </c>
      <c r="C1018" s="86" t="s">
        <v>156</v>
      </c>
      <c r="D1018" s="86" t="s">
        <v>55</v>
      </c>
      <c r="E1018" s="87">
        <v>-0.47122682999999999</v>
      </c>
      <c r="F1018" s="86">
        <v>0</v>
      </c>
      <c r="G1018" s="87">
        <v>-0.47122682999999999</v>
      </c>
      <c r="H1018" s="87">
        <v>0</v>
      </c>
      <c r="I1018" s="87">
        <v>0</v>
      </c>
      <c r="J1018" s="86">
        <v>0</v>
      </c>
    </row>
    <row r="1019" spans="1:10" x14ac:dyDescent="0.25">
      <c r="A1019">
        <f t="shared" si="16"/>
        <v>14</v>
      </c>
      <c r="B1019" s="131">
        <v>43191</v>
      </c>
      <c r="C1019" s="86" t="s">
        <v>153</v>
      </c>
      <c r="D1019" s="86" t="s">
        <v>55</v>
      </c>
      <c r="E1019" s="87">
        <v>2.1334747699999999</v>
      </c>
      <c r="F1019" s="86">
        <v>0</v>
      </c>
      <c r="G1019" s="87">
        <v>2.1334747699999999</v>
      </c>
      <c r="H1019" s="87">
        <v>0</v>
      </c>
      <c r="I1019" s="87">
        <v>0</v>
      </c>
      <c r="J1019" s="86">
        <v>0</v>
      </c>
    </row>
    <row r="1020" spans="1:10" x14ac:dyDescent="0.25">
      <c r="A1020">
        <f t="shared" si="16"/>
        <v>14</v>
      </c>
      <c r="B1020" s="131">
        <v>43191</v>
      </c>
      <c r="C1020" s="86" t="s">
        <v>154</v>
      </c>
      <c r="D1020" s="86" t="s">
        <v>55</v>
      </c>
      <c r="E1020" s="87">
        <v>-0.74956500000000004</v>
      </c>
      <c r="F1020" s="86">
        <v>0</v>
      </c>
      <c r="G1020" s="87">
        <v>-0.74956500000000004</v>
      </c>
      <c r="H1020" s="87">
        <v>0</v>
      </c>
      <c r="I1020" s="87">
        <v>0</v>
      </c>
      <c r="J1020" s="86">
        <v>0</v>
      </c>
    </row>
    <row r="1021" spans="1:10" x14ac:dyDescent="0.25">
      <c r="A1021">
        <f t="shared" si="16"/>
        <v>14</v>
      </c>
      <c r="B1021" s="131">
        <v>43191</v>
      </c>
      <c r="C1021" s="86" t="s">
        <v>155</v>
      </c>
      <c r="D1021" s="86" t="s">
        <v>55</v>
      </c>
      <c r="E1021" s="87">
        <v>-0.93058638000000005</v>
      </c>
      <c r="F1021" s="86">
        <v>0</v>
      </c>
      <c r="G1021" s="87">
        <v>-0.93058638000000005</v>
      </c>
      <c r="H1021" s="87">
        <v>1.26E-2</v>
      </c>
      <c r="I1021" s="87">
        <v>-1.1725388388E-2</v>
      </c>
      <c r="J1021" s="86">
        <v>0</v>
      </c>
    </row>
    <row r="1022" spans="1:10" x14ac:dyDescent="0.25">
      <c r="A1022">
        <f t="shared" si="16"/>
        <v>14</v>
      </c>
      <c r="B1022" s="131">
        <v>43191</v>
      </c>
      <c r="C1022" s="86" t="s">
        <v>156</v>
      </c>
      <c r="D1022" s="86" t="s">
        <v>55</v>
      </c>
      <c r="E1022" s="87">
        <v>-0.45332338999999999</v>
      </c>
      <c r="F1022" s="86">
        <v>0</v>
      </c>
      <c r="G1022" s="87">
        <v>-0.45332338999999999</v>
      </c>
      <c r="H1022" s="87">
        <v>0</v>
      </c>
      <c r="I1022" s="87">
        <v>0</v>
      </c>
      <c r="J1022" s="86">
        <v>0</v>
      </c>
    </row>
    <row r="1023" spans="1:10" x14ac:dyDescent="0.25">
      <c r="A1023">
        <f t="shared" si="16"/>
        <v>14</v>
      </c>
      <c r="B1023" s="131">
        <v>43221</v>
      </c>
      <c r="C1023" s="86" t="s">
        <v>153</v>
      </c>
      <c r="D1023" s="86" t="s">
        <v>55</v>
      </c>
      <c r="E1023" s="87">
        <v>2.1919324200000001</v>
      </c>
      <c r="F1023" s="86">
        <v>0</v>
      </c>
      <c r="G1023" s="87">
        <v>2.1919324200000001</v>
      </c>
      <c r="H1023" s="87">
        <v>0</v>
      </c>
      <c r="I1023" s="87">
        <v>0</v>
      </c>
      <c r="J1023" s="86">
        <v>0</v>
      </c>
    </row>
    <row r="1024" spans="1:10" x14ac:dyDescent="0.25">
      <c r="A1024">
        <f t="shared" si="16"/>
        <v>14</v>
      </c>
      <c r="B1024" s="131">
        <v>43221</v>
      </c>
      <c r="C1024" s="86" t="s">
        <v>154</v>
      </c>
      <c r="D1024" s="86" t="s">
        <v>55</v>
      </c>
      <c r="E1024" s="87">
        <v>-0.77010323999999997</v>
      </c>
      <c r="F1024" s="86">
        <v>0</v>
      </c>
      <c r="G1024" s="87">
        <v>-0.77010323999999997</v>
      </c>
      <c r="H1024" s="87">
        <v>0</v>
      </c>
      <c r="I1024" s="87">
        <v>0</v>
      </c>
      <c r="J1024" s="86">
        <v>0</v>
      </c>
    </row>
    <row r="1025" spans="1:10" x14ac:dyDescent="0.25">
      <c r="A1025">
        <f t="shared" si="16"/>
        <v>14</v>
      </c>
      <c r="B1025" s="131">
        <v>43221</v>
      </c>
      <c r="C1025" s="86" t="s">
        <v>155</v>
      </c>
      <c r="D1025" s="86" t="s">
        <v>55</v>
      </c>
      <c r="E1025" s="87">
        <v>-0.95608464000000004</v>
      </c>
      <c r="F1025" s="86">
        <v>0</v>
      </c>
      <c r="G1025" s="87">
        <v>-0.95608464000000004</v>
      </c>
      <c r="H1025" s="87">
        <v>1.26E-2</v>
      </c>
      <c r="I1025" s="87">
        <v>-1.2046666464000001E-2</v>
      </c>
      <c r="J1025" s="86">
        <v>0</v>
      </c>
    </row>
    <row r="1026" spans="1:10" x14ac:dyDescent="0.25">
      <c r="A1026">
        <f t="shared" si="16"/>
        <v>14</v>
      </c>
      <c r="B1026" s="131">
        <v>43221</v>
      </c>
      <c r="C1026" s="86" t="s">
        <v>156</v>
      </c>
      <c r="D1026" s="86" t="s">
        <v>55</v>
      </c>
      <c r="E1026" s="87">
        <v>-0.46574453999999998</v>
      </c>
      <c r="F1026" s="86">
        <v>0</v>
      </c>
      <c r="G1026" s="87">
        <v>-0.46574453999999998</v>
      </c>
      <c r="H1026" s="87">
        <v>0</v>
      </c>
      <c r="I1026" s="87">
        <v>0</v>
      </c>
      <c r="J1026" s="86">
        <v>0</v>
      </c>
    </row>
    <row r="1027" spans="1:10" x14ac:dyDescent="0.25">
      <c r="A1027">
        <f t="shared" si="16"/>
        <v>14</v>
      </c>
      <c r="B1027" s="131">
        <v>43252</v>
      </c>
      <c r="C1027" s="86" t="s">
        <v>153</v>
      </c>
      <c r="D1027" s="86" t="s">
        <v>55</v>
      </c>
      <c r="E1027" s="87">
        <v>2.10862748</v>
      </c>
      <c r="F1027" s="86">
        <v>0</v>
      </c>
      <c r="G1027" s="87">
        <v>2.10862748</v>
      </c>
      <c r="H1027" s="87">
        <v>0</v>
      </c>
      <c r="I1027" s="87">
        <v>0</v>
      </c>
      <c r="J1027" s="86">
        <v>0</v>
      </c>
    </row>
    <row r="1028" spans="1:10" x14ac:dyDescent="0.25">
      <c r="A1028">
        <f t="shared" si="16"/>
        <v>14</v>
      </c>
      <c r="B1028" s="131">
        <v>43252</v>
      </c>
      <c r="C1028" s="86" t="s">
        <v>154</v>
      </c>
      <c r="D1028" s="86" t="s">
        <v>55</v>
      </c>
      <c r="E1028" s="87">
        <v>-0.74083527000000005</v>
      </c>
      <c r="F1028" s="86">
        <v>0</v>
      </c>
      <c r="G1028" s="87">
        <v>-0.74083527000000005</v>
      </c>
      <c r="H1028" s="87">
        <v>0</v>
      </c>
      <c r="I1028" s="87">
        <v>0</v>
      </c>
      <c r="J1028" s="86">
        <v>0</v>
      </c>
    </row>
    <row r="1029" spans="1:10" x14ac:dyDescent="0.25">
      <c r="A1029">
        <f t="shared" si="16"/>
        <v>14</v>
      </c>
      <c r="B1029" s="131">
        <v>43252</v>
      </c>
      <c r="C1029" s="86" t="s">
        <v>155</v>
      </c>
      <c r="D1029" s="86" t="s">
        <v>55</v>
      </c>
      <c r="E1029" s="87">
        <v>-0.91974840000000002</v>
      </c>
      <c r="F1029" s="86">
        <v>0</v>
      </c>
      <c r="G1029" s="87">
        <v>-0.91974840000000002</v>
      </c>
      <c r="H1029" s="87">
        <v>1.26E-2</v>
      </c>
      <c r="I1029" s="87">
        <v>-1.158882984E-2</v>
      </c>
      <c r="J1029" s="86">
        <v>0</v>
      </c>
    </row>
    <row r="1030" spans="1:10" x14ac:dyDescent="0.25">
      <c r="A1030">
        <f t="shared" si="16"/>
        <v>14</v>
      </c>
      <c r="B1030" s="131">
        <v>43252</v>
      </c>
      <c r="C1030" s="86" t="s">
        <v>156</v>
      </c>
      <c r="D1030" s="86" t="s">
        <v>55</v>
      </c>
      <c r="E1030" s="87">
        <v>-0.44804380999999999</v>
      </c>
      <c r="F1030" s="86">
        <v>0</v>
      </c>
      <c r="G1030" s="87">
        <v>-0.44804380999999999</v>
      </c>
      <c r="H1030" s="87">
        <v>0</v>
      </c>
      <c r="I1030" s="87">
        <v>0</v>
      </c>
      <c r="J1030" s="86">
        <v>0</v>
      </c>
    </row>
    <row r="1031" spans="1:10" x14ac:dyDescent="0.25">
      <c r="A1031">
        <f t="shared" si="16"/>
        <v>14</v>
      </c>
      <c r="B1031" s="131">
        <v>43282</v>
      </c>
      <c r="C1031" s="86" t="s">
        <v>153</v>
      </c>
      <c r="D1031" s="86" t="s">
        <v>55</v>
      </c>
      <c r="E1031" s="87">
        <v>2.1663781599999998</v>
      </c>
      <c r="F1031" s="86">
        <v>0</v>
      </c>
      <c r="G1031" s="87">
        <v>2.1663781599999998</v>
      </c>
      <c r="H1031" s="87">
        <v>0</v>
      </c>
      <c r="I1031" s="87">
        <v>0</v>
      </c>
      <c r="J1031" s="86">
        <v>0</v>
      </c>
    </row>
    <row r="1032" spans="1:10" x14ac:dyDescent="0.25">
      <c r="A1032">
        <f t="shared" si="16"/>
        <v>14</v>
      </c>
      <c r="B1032" s="131">
        <v>43282</v>
      </c>
      <c r="C1032" s="86" t="s">
        <v>154</v>
      </c>
      <c r="D1032" s="86" t="s">
        <v>55</v>
      </c>
      <c r="E1032" s="87">
        <v>-0.76112513000000004</v>
      </c>
      <c r="F1032" s="86">
        <v>0</v>
      </c>
      <c r="G1032" s="87">
        <v>-0.76112513000000004</v>
      </c>
      <c r="H1032" s="87">
        <v>0</v>
      </c>
      <c r="I1032" s="87">
        <v>0</v>
      </c>
      <c r="J1032" s="86">
        <v>0</v>
      </c>
    </row>
    <row r="1033" spans="1:10" x14ac:dyDescent="0.25">
      <c r="A1033">
        <f t="shared" si="16"/>
        <v>14</v>
      </c>
      <c r="B1033" s="131">
        <v>43282</v>
      </c>
      <c r="C1033" s="86" t="s">
        <v>155</v>
      </c>
      <c r="D1033" s="86" t="s">
        <v>55</v>
      </c>
      <c r="E1033" s="87">
        <v>-0.94493828999999996</v>
      </c>
      <c r="F1033" s="86">
        <v>0</v>
      </c>
      <c r="G1033" s="87">
        <v>-0.94493828999999996</v>
      </c>
      <c r="H1033" s="87">
        <v>1.26E-2</v>
      </c>
      <c r="I1033" s="87">
        <v>-1.1906222454E-2</v>
      </c>
      <c r="J1033" s="86">
        <v>0</v>
      </c>
    </row>
    <row r="1034" spans="1:10" x14ac:dyDescent="0.25">
      <c r="A1034">
        <f t="shared" si="16"/>
        <v>14</v>
      </c>
      <c r="B1034" s="131">
        <v>43282</v>
      </c>
      <c r="C1034" s="86" t="s">
        <v>156</v>
      </c>
      <c r="D1034" s="86" t="s">
        <v>55</v>
      </c>
      <c r="E1034" s="87">
        <v>-0.46031474</v>
      </c>
      <c r="F1034" s="86">
        <v>0</v>
      </c>
      <c r="G1034" s="87">
        <v>-0.46031474</v>
      </c>
      <c r="H1034" s="87">
        <v>0</v>
      </c>
      <c r="I1034" s="87">
        <v>0</v>
      </c>
      <c r="J1034" s="86">
        <v>0</v>
      </c>
    </row>
    <row r="1035" spans="1:10" x14ac:dyDescent="0.25">
      <c r="A1035">
        <f t="shared" si="16"/>
        <v>14</v>
      </c>
      <c r="B1035" s="131">
        <v>43313</v>
      </c>
      <c r="C1035" s="86" t="s">
        <v>153</v>
      </c>
      <c r="D1035" s="86" t="s">
        <v>55</v>
      </c>
      <c r="E1035" s="87">
        <v>2.1534857199999999</v>
      </c>
      <c r="F1035" s="86">
        <v>0</v>
      </c>
      <c r="G1035" s="87">
        <v>2.1534857199999999</v>
      </c>
      <c r="H1035" s="87">
        <v>0</v>
      </c>
      <c r="I1035" s="87">
        <v>0</v>
      </c>
      <c r="J1035" s="86">
        <v>0</v>
      </c>
    </row>
    <row r="1036" spans="1:10" x14ac:dyDescent="0.25">
      <c r="A1036">
        <f t="shared" ref="A1036:A1099" si="17">INDEX(BucketTable,MATCH(B1036,SumMonths,0),1)</f>
        <v>14</v>
      </c>
      <c r="B1036" s="131">
        <v>43313</v>
      </c>
      <c r="C1036" s="86" t="s">
        <v>154</v>
      </c>
      <c r="D1036" s="86" t="s">
        <v>55</v>
      </c>
      <c r="E1036" s="87">
        <v>-0.75659555999999994</v>
      </c>
      <c r="F1036" s="86">
        <v>0</v>
      </c>
      <c r="G1036" s="87">
        <v>-0.75659555999999994</v>
      </c>
      <c r="H1036" s="87">
        <v>0</v>
      </c>
      <c r="I1036" s="87">
        <v>0</v>
      </c>
      <c r="J1036" s="86">
        <v>0</v>
      </c>
    </row>
    <row r="1037" spans="1:10" x14ac:dyDescent="0.25">
      <c r="A1037">
        <f t="shared" si="17"/>
        <v>14</v>
      </c>
      <c r="B1037" s="131">
        <v>43313</v>
      </c>
      <c r="C1037" s="86" t="s">
        <v>155</v>
      </c>
      <c r="D1037" s="86" t="s">
        <v>55</v>
      </c>
      <c r="E1037" s="87">
        <v>-0.93931481999999999</v>
      </c>
      <c r="F1037" s="86">
        <v>0</v>
      </c>
      <c r="G1037" s="87">
        <v>-0.93931481999999999</v>
      </c>
      <c r="H1037" s="87">
        <v>1.26E-2</v>
      </c>
      <c r="I1037" s="87">
        <v>-1.1835366732E-2</v>
      </c>
      <c r="J1037" s="86">
        <v>0</v>
      </c>
    </row>
    <row r="1038" spans="1:10" x14ac:dyDescent="0.25">
      <c r="A1038">
        <f t="shared" si="17"/>
        <v>14</v>
      </c>
      <c r="B1038" s="131">
        <v>43313</v>
      </c>
      <c r="C1038" s="86" t="s">
        <v>156</v>
      </c>
      <c r="D1038" s="86" t="s">
        <v>55</v>
      </c>
      <c r="E1038" s="87">
        <v>-0.45757534</v>
      </c>
      <c r="F1038" s="86">
        <v>0</v>
      </c>
      <c r="G1038" s="87">
        <v>-0.45757534</v>
      </c>
      <c r="H1038" s="87">
        <v>0</v>
      </c>
      <c r="I1038" s="87">
        <v>0</v>
      </c>
      <c r="J1038" s="86">
        <v>0</v>
      </c>
    </row>
    <row r="1039" spans="1:10" x14ac:dyDescent="0.25">
      <c r="A1039">
        <f t="shared" si="17"/>
        <v>14</v>
      </c>
      <c r="B1039" s="131">
        <v>43344</v>
      </c>
      <c r="C1039" s="86" t="s">
        <v>153</v>
      </c>
      <c r="D1039" s="86" t="s">
        <v>55</v>
      </c>
      <c r="E1039" s="87">
        <v>2.07160301</v>
      </c>
      <c r="F1039" s="86">
        <v>0</v>
      </c>
      <c r="G1039" s="87">
        <v>2.07160301</v>
      </c>
      <c r="H1039" s="87">
        <v>0</v>
      </c>
      <c r="I1039" s="87">
        <v>0</v>
      </c>
      <c r="J1039" s="86">
        <v>0</v>
      </c>
    </row>
    <row r="1040" spans="1:10" x14ac:dyDescent="0.25">
      <c r="A1040">
        <f t="shared" si="17"/>
        <v>14</v>
      </c>
      <c r="B1040" s="131">
        <v>43344</v>
      </c>
      <c r="C1040" s="86" t="s">
        <v>154</v>
      </c>
      <c r="D1040" s="86" t="s">
        <v>55</v>
      </c>
      <c r="E1040" s="87">
        <v>-0.72782727000000003</v>
      </c>
      <c r="F1040" s="86">
        <v>0</v>
      </c>
      <c r="G1040" s="87">
        <v>-0.72782727000000003</v>
      </c>
      <c r="H1040" s="87">
        <v>0</v>
      </c>
      <c r="I1040" s="87">
        <v>0</v>
      </c>
      <c r="J1040" s="86">
        <v>0</v>
      </c>
    </row>
    <row r="1041" spans="1:10" x14ac:dyDescent="0.25">
      <c r="A1041">
        <f t="shared" si="17"/>
        <v>14</v>
      </c>
      <c r="B1041" s="131">
        <v>43344</v>
      </c>
      <c r="C1041" s="86" t="s">
        <v>155</v>
      </c>
      <c r="D1041" s="86" t="s">
        <v>55</v>
      </c>
      <c r="E1041" s="87">
        <v>-0.90359893999999996</v>
      </c>
      <c r="F1041" s="86">
        <v>0</v>
      </c>
      <c r="G1041" s="87">
        <v>-0.90359893999999996</v>
      </c>
      <c r="H1041" s="87">
        <v>1.26E-2</v>
      </c>
      <c r="I1041" s="87">
        <v>-1.1385346644E-2</v>
      </c>
      <c r="J1041" s="86">
        <v>0</v>
      </c>
    </row>
    <row r="1042" spans="1:10" x14ac:dyDescent="0.25">
      <c r="A1042">
        <f t="shared" si="17"/>
        <v>14</v>
      </c>
      <c r="B1042" s="131">
        <v>43344</v>
      </c>
      <c r="C1042" s="86" t="s">
        <v>156</v>
      </c>
      <c r="D1042" s="86" t="s">
        <v>55</v>
      </c>
      <c r="E1042" s="87">
        <v>-0.44017679999999998</v>
      </c>
      <c r="F1042" s="86">
        <v>0</v>
      </c>
      <c r="G1042" s="87">
        <v>-0.44017679999999998</v>
      </c>
      <c r="H1042" s="87">
        <v>0</v>
      </c>
      <c r="I1042" s="87">
        <v>0</v>
      </c>
      <c r="J1042" s="86">
        <v>0</v>
      </c>
    </row>
    <row r="1043" spans="1:10" x14ac:dyDescent="0.25">
      <c r="A1043">
        <f t="shared" si="17"/>
        <v>14</v>
      </c>
      <c r="B1043" s="131">
        <v>43374</v>
      </c>
      <c r="C1043" s="86" t="s">
        <v>153</v>
      </c>
      <c r="D1043" s="86" t="s">
        <v>55</v>
      </c>
      <c r="E1043" s="87">
        <v>2.12830093</v>
      </c>
      <c r="F1043" s="86">
        <v>0</v>
      </c>
      <c r="G1043" s="87">
        <v>2.12830093</v>
      </c>
      <c r="H1043" s="87">
        <v>0</v>
      </c>
      <c r="I1043" s="87">
        <v>0</v>
      </c>
      <c r="J1043" s="86">
        <v>0</v>
      </c>
    </row>
    <row r="1044" spans="1:10" x14ac:dyDescent="0.25">
      <c r="A1044">
        <f t="shared" si="17"/>
        <v>14</v>
      </c>
      <c r="B1044" s="131">
        <v>43374</v>
      </c>
      <c r="C1044" s="86" t="s">
        <v>154</v>
      </c>
      <c r="D1044" s="86" t="s">
        <v>55</v>
      </c>
      <c r="E1044" s="87">
        <v>-0.74774724999999997</v>
      </c>
      <c r="F1044" s="86">
        <v>0</v>
      </c>
      <c r="G1044" s="87">
        <v>-0.74774724999999997</v>
      </c>
      <c r="H1044" s="87">
        <v>0</v>
      </c>
      <c r="I1044" s="87">
        <v>0</v>
      </c>
      <c r="J1044" s="86">
        <v>0</v>
      </c>
    </row>
    <row r="1045" spans="1:10" x14ac:dyDescent="0.25">
      <c r="A1045">
        <f t="shared" si="17"/>
        <v>14</v>
      </c>
      <c r="B1045" s="131">
        <v>43374</v>
      </c>
      <c r="C1045" s="86" t="s">
        <v>155</v>
      </c>
      <c r="D1045" s="86" t="s">
        <v>55</v>
      </c>
      <c r="E1045" s="87">
        <v>-0.92832963000000002</v>
      </c>
      <c r="F1045" s="86">
        <v>0</v>
      </c>
      <c r="G1045" s="87">
        <v>-0.92832963000000002</v>
      </c>
      <c r="H1045" s="87">
        <v>1.26E-2</v>
      </c>
      <c r="I1045" s="87">
        <v>-1.1696953338000001E-2</v>
      </c>
      <c r="J1045" s="86">
        <v>0</v>
      </c>
    </row>
    <row r="1046" spans="1:10" x14ac:dyDescent="0.25">
      <c r="A1046">
        <f t="shared" si="17"/>
        <v>14</v>
      </c>
      <c r="B1046" s="131">
        <v>43374</v>
      </c>
      <c r="C1046" s="86" t="s">
        <v>156</v>
      </c>
      <c r="D1046" s="86" t="s">
        <v>55</v>
      </c>
      <c r="E1046" s="87">
        <v>-0.45222404999999999</v>
      </c>
      <c r="F1046" s="86">
        <v>0</v>
      </c>
      <c r="G1046" s="87">
        <v>-0.45222404999999999</v>
      </c>
      <c r="H1046" s="87">
        <v>0</v>
      </c>
      <c r="I1046" s="87">
        <v>0</v>
      </c>
      <c r="J1046" s="86">
        <v>0</v>
      </c>
    </row>
    <row r="1047" spans="1:10" x14ac:dyDescent="0.25">
      <c r="A1047">
        <f t="shared" si="17"/>
        <v>14</v>
      </c>
      <c r="B1047" s="131">
        <v>43405</v>
      </c>
      <c r="C1047" s="86" t="s">
        <v>153</v>
      </c>
      <c r="D1047" s="86" t="s">
        <v>55</v>
      </c>
      <c r="E1047" s="87">
        <v>2.0473503000000002</v>
      </c>
      <c r="F1047" s="86">
        <v>0</v>
      </c>
      <c r="G1047" s="87">
        <v>2.0473503000000002</v>
      </c>
      <c r="H1047" s="87">
        <v>0</v>
      </c>
      <c r="I1047" s="87">
        <v>0</v>
      </c>
      <c r="J1047" s="86">
        <v>0</v>
      </c>
    </row>
    <row r="1048" spans="1:10" x14ac:dyDescent="0.25">
      <c r="A1048">
        <f t="shared" si="17"/>
        <v>14</v>
      </c>
      <c r="B1048" s="131">
        <v>43405</v>
      </c>
      <c r="C1048" s="86" t="s">
        <v>154</v>
      </c>
      <c r="D1048" s="86" t="s">
        <v>55</v>
      </c>
      <c r="E1048" s="87">
        <v>-0.71930643999999999</v>
      </c>
      <c r="F1048" s="86">
        <v>0</v>
      </c>
      <c r="G1048" s="87">
        <v>-0.71930643999999999</v>
      </c>
      <c r="H1048" s="87">
        <v>0</v>
      </c>
      <c r="I1048" s="87">
        <v>0</v>
      </c>
      <c r="J1048" s="86">
        <v>0</v>
      </c>
    </row>
    <row r="1049" spans="1:10" x14ac:dyDescent="0.25">
      <c r="A1049">
        <f t="shared" si="17"/>
        <v>14</v>
      </c>
      <c r="B1049" s="131">
        <v>43405</v>
      </c>
      <c r="C1049" s="86" t="s">
        <v>155</v>
      </c>
      <c r="D1049" s="86" t="s">
        <v>55</v>
      </c>
      <c r="E1049" s="87">
        <v>-0.89302031000000004</v>
      </c>
      <c r="F1049" s="86">
        <v>0</v>
      </c>
      <c r="G1049" s="87">
        <v>-0.89302031000000004</v>
      </c>
      <c r="H1049" s="87">
        <v>1.26E-2</v>
      </c>
      <c r="I1049" s="87">
        <v>-1.1252055906000001E-2</v>
      </c>
      <c r="J1049" s="86">
        <v>0</v>
      </c>
    </row>
    <row r="1050" spans="1:10" x14ac:dyDescent="0.25">
      <c r="A1050">
        <f t="shared" si="17"/>
        <v>14</v>
      </c>
      <c r="B1050" s="131">
        <v>43405</v>
      </c>
      <c r="C1050" s="86" t="s">
        <v>156</v>
      </c>
      <c r="D1050" s="86" t="s">
        <v>55</v>
      </c>
      <c r="E1050" s="87">
        <v>-0.43502354999999998</v>
      </c>
      <c r="F1050" s="86">
        <v>0</v>
      </c>
      <c r="G1050" s="87">
        <v>-0.43502354999999998</v>
      </c>
      <c r="H1050" s="87">
        <v>0</v>
      </c>
      <c r="I1050" s="87">
        <v>0</v>
      </c>
      <c r="J1050" s="86">
        <v>0</v>
      </c>
    </row>
    <row r="1051" spans="1:10" x14ac:dyDescent="0.25">
      <c r="A1051">
        <f t="shared" si="17"/>
        <v>14</v>
      </c>
      <c r="B1051" s="131">
        <v>43435</v>
      </c>
      <c r="C1051" s="86" t="s">
        <v>153</v>
      </c>
      <c r="D1051" s="86" t="s">
        <v>55</v>
      </c>
      <c r="E1051" s="87">
        <v>2.1033590800000002</v>
      </c>
      <c r="F1051" s="86">
        <v>0</v>
      </c>
      <c r="G1051" s="87">
        <v>2.1033590800000002</v>
      </c>
      <c r="H1051" s="87">
        <v>0</v>
      </c>
      <c r="I1051" s="87">
        <v>0</v>
      </c>
      <c r="J1051" s="86">
        <v>0</v>
      </c>
    </row>
    <row r="1052" spans="1:10" x14ac:dyDescent="0.25">
      <c r="A1052">
        <f t="shared" si="17"/>
        <v>14</v>
      </c>
      <c r="B1052" s="131">
        <v>43435</v>
      </c>
      <c r="C1052" s="86" t="s">
        <v>154</v>
      </c>
      <c r="D1052" s="86" t="s">
        <v>55</v>
      </c>
      <c r="E1052" s="87">
        <v>-0.73898430000000004</v>
      </c>
      <c r="F1052" s="86">
        <v>0</v>
      </c>
      <c r="G1052" s="87">
        <v>-0.73898430000000004</v>
      </c>
      <c r="H1052" s="87">
        <v>0</v>
      </c>
      <c r="I1052" s="87">
        <v>0</v>
      </c>
      <c r="J1052" s="86">
        <v>0</v>
      </c>
    </row>
    <row r="1053" spans="1:10" x14ac:dyDescent="0.25">
      <c r="A1053">
        <f t="shared" si="17"/>
        <v>14</v>
      </c>
      <c r="B1053" s="131">
        <v>43435</v>
      </c>
      <c r="C1053" s="86" t="s">
        <v>155</v>
      </c>
      <c r="D1053" s="86" t="s">
        <v>55</v>
      </c>
      <c r="E1053" s="87">
        <v>-0.91745041000000005</v>
      </c>
      <c r="F1053" s="86">
        <v>0</v>
      </c>
      <c r="G1053" s="87">
        <v>-0.91745041000000005</v>
      </c>
      <c r="H1053" s="87">
        <v>1.26E-2</v>
      </c>
      <c r="I1053" s="87">
        <v>-1.1559875166000001E-2</v>
      </c>
      <c r="J1053" s="86">
        <v>0</v>
      </c>
    </row>
    <row r="1054" spans="1:10" x14ac:dyDescent="0.25">
      <c r="A1054">
        <f t="shared" si="17"/>
        <v>14</v>
      </c>
      <c r="B1054" s="131">
        <v>43435</v>
      </c>
      <c r="C1054" s="86" t="s">
        <v>156</v>
      </c>
      <c r="D1054" s="86" t="s">
        <v>55</v>
      </c>
      <c r="E1054" s="87">
        <v>-0.44692437000000002</v>
      </c>
      <c r="F1054" s="86">
        <v>0</v>
      </c>
      <c r="G1054" s="87">
        <v>-0.44692437000000002</v>
      </c>
      <c r="H1054" s="87">
        <v>0</v>
      </c>
      <c r="I1054" s="87">
        <v>0</v>
      </c>
      <c r="J1054" s="86">
        <v>0</v>
      </c>
    </row>
    <row r="1055" spans="1:10" x14ac:dyDescent="0.25">
      <c r="A1055">
        <f t="shared" si="17"/>
        <v>14</v>
      </c>
      <c r="B1055" s="131">
        <v>43466</v>
      </c>
      <c r="C1055" s="86" t="s">
        <v>153</v>
      </c>
      <c r="D1055" s="86" t="s">
        <v>55</v>
      </c>
      <c r="E1055" s="87">
        <v>2.09077629</v>
      </c>
      <c r="F1055" s="86">
        <v>0</v>
      </c>
      <c r="G1055" s="87">
        <v>2.09077629</v>
      </c>
      <c r="H1055" s="87">
        <v>0</v>
      </c>
      <c r="I1055" s="87">
        <v>0</v>
      </c>
      <c r="J1055" s="86">
        <v>0</v>
      </c>
    </row>
    <row r="1056" spans="1:10" x14ac:dyDescent="0.25">
      <c r="A1056">
        <f t="shared" si="17"/>
        <v>14</v>
      </c>
      <c r="B1056" s="131">
        <v>43466</v>
      </c>
      <c r="C1056" s="86" t="s">
        <v>154</v>
      </c>
      <c r="D1056" s="86" t="s">
        <v>55</v>
      </c>
      <c r="E1056" s="87">
        <v>-0.73456352000000003</v>
      </c>
      <c r="F1056" s="86">
        <v>0</v>
      </c>
      <c r="G1056" s="87">
        <v>-0.73456352000000003</v>
      </c>
      <c r="H1056" s="87">
        <v>0</v>
      </c>
      <c r="I1056" s="87">
        <v>0</v>
      </c>
      <c r="J1056" s="86">
        <v>0</v>
      </c>
    </row>
    <row r="1057" spans="1:10" x14ac:dyDescent="0.25">
      <c r="A1057">
        <f t="shared" si="17"/>
        <v>14</v>
      </c>
      <c r="B1057" s="131">
        <v>43466</v>
      </c>
      <c r="C1057" s="86" t="s">
        <v>155</v>
      </c>
      <c r="D1057" s="86" t="s">
        <v>55</v>
      </c>
      <c r="E1057" s="87">
        <v>-0.91196200999999999</v>
      </c>
      <c r="F1057" s="86">
        <v>0</v>
      </c>
      <c r="G1057" s="87">
        <v>-0.91196200999999999</v>
      </c>
      <c r="H1057" s="87">
        <v>1.26E-2</v>
      </c>
      <c r="I1057" s="87">
        <v>-1.1490721326E-2</v>
      </c>
      <c r="J1057" s="86">
        <v>0</v>
      </c>
    </row>
    <row r="1058" spans="1:10" x14ac:dyDescent="0.25">
      <c r="A1058">
        <f t="shared" si="17"/>
        <v>14</v>
      </c>
      <c r="B1058" s="131">
        <v>43466</v>
      </c>
      <c r="C1058" s="86" t="s">
        <v>156</v>
      </c>
      <c r="D1058" s="86" t="s">
        <v>55</v>
      </c>
      <c r="E1058" s="87">
        <v>-0.44425076000000002</v>
      </c>
      <c r="F1058" s="86">
        <v>0</v>
      </c>
      <c r="G1058" s="87">
        <v>-0.44425076000000002</v>
      </c>
      <c r="H1058" s="87">
        <v>0</v>
      </c>
      <c r="I1058" s="87">
        <v>0</v>
      </c>
      <c r="J1058" s="86">
        <v>0</v>
      </c>
    </row>
    <row r="1059" spans="1:10" x14ac:dyDescent="0.25">
      <c r="A1059">
        <f t="shared" si="17"/>
        <v>14</v>
      </c>
      <c r="B1059" s="131">
        <v>43497</v>
      </c>
      <c r="C1059" s="86" t="s">
        <v>153</v>
      </c>
      <c r="D1059" s="86" t="s">
        <v>55</v>
      </c>
      <c r="E1059" s="87">
        <v>1.87713409</v>
      </c>
      <c r="F1059" s="86">
        <v>0</v>
      </c>
      <c r="G1059" s="87">
        <v>1.87713409</v>
      </c>
      <c r="H1059" s="87">
        <v>0</v>
      </c>
      <c r="I1059" s="87">
        <v>0</v>
      </c>
      <c r="J1059" s="86">
        <v>0</v>
      </c>
    </row>
    <row r="1060" spans="1:10" x14ac:dyDescent="0.25">
      <c r="A1060">
        <f t="shared" si="17"/>
        <v>14</v>
      </c>
      <c r="B1060" s="131">
        <v>43497</v>
      </c>
      <c r="C1060" s="86" t="s">
        <v>154</v>
      </c>
      <c r="D1060" s="86" t="s">
        <v>55</v>
      </c>
      <c r="E1060" s="87">
        <v>-0.65950346999999998</v>
      </c>
      <c r="F1060" s="86">
        <v>0</v>
      </c>
      <c r="G1060" s="87">
        <v>-0.65950346999999998</v>
      </c>
      <c r="H1060" s="87">
        <v>0</v>
      </c>
      <c r="I1060" s="87">
        <v>0</v>
      </c>
      <c r="J1060" s="86">
        <v>0</v>
      </c>
    </row>
    <row r="1061" spans="1:10" x14ac:dyDescent="0.25">
      <c r="A1061">
        <f t="shared" si="17"/>
        <v>14</v>
      </c>
      <c r="B1061" s="131">
        <v>43497</v>
      </c>
      <c r="C1061" s="86" t="s">
        <v>155</v>
      </c>
      <c r="D1061" s="86" t="s">
        <v>55</v>
      </c>
      <c r="E1061" s="87">
        <v>-0.81877482000000001</v>
      </c>
      <c r="F1061" s="86">
        <v>0</v>
      </c>
      <c r="G1061" s="87">
        <v>-0.81877482000000001</v>
      </c>
      <c r="H1061" s="87">
        <v>1.26E-2</v>
      </c>
      <c r="I1061" s="87">
        <v>-1.0316562732E-2</v>
      </c>
      <c r="J1061" s="86">
        <v>0</v>
      </c>
    </row>
    <row r="1062" spans="1:10" x14ac:dyDescent="0.25">
      <c r="A1062">
        <f t="shared" si="17"/>
        <v>14</v>
      </c>
      <c r="B1062" s="131">
        <v>43497</v>
      </c>
      <c r="C1062" s="86" t="s">
        <v>156</v>
      </c>
      <c r="D1062" s="86" t="s">
        <v>55</v>
      </c>
      <c r="E1062" s="87">
        <v>-0.39885579999999998</v>
      </c>
      <c r="F1062" s="86">
        <v>0</v>
      </c>
      <c r="G1062" s="87">
        <v>-0.39885579999999998</v>
      </c>
      <c r="H1062" s="87">
        <v>0</v>
      </c>
      <c r="I1062" s="87">
        <v>0</v>
      </c>
      <c r="J1062" s="86">
        <v>0</v>
      </c>
    </row>
    <row r="1063" spans="1:10" x14ac:dyDescent="0.25">
      <c r="A1063">
        <f t="shared" si="17"/>
        <v>14</v>
      </c>
      <c r="B1063" s="131">
        <v>43525</v>
      </c>
      <c r="C1063" s="86" t="s">
        <v>153</v>
      </c>
      <c r="D1063" s="86" t="s">
        <v>55</v>
      </c>
      <c r="E1063" s="87">
        <v>2.0669998000000001</v>
      </c>
      <c r="F1063" s="86">
        <v>0</v>
      </c>
      <c r="G1063" s="87">
        <v>2.0669998000000001</v>
      </c>
      <c r="H1063" s="87">
        <v>0</v>
      </c>
      <c r="I1063" s="87">
        <v>0</v>
      </c>
      <c r="J1063" s="86">
        <v>0</v>
      </c>
    </row>
    <row r="1064" spans="1:10" x14ac:dyDescent="0.25">
      <c r="A1064">
        <f t="shared" si="17"/>
        <v>14</v>
      </c>
      <c r="B1064" s="131">
        <v>43525</v>
      </c>
      <c r="C1064" s="86" t="s">
        <v>154</v>
      </c>
      <c r="D1064" s="86" t="s">
        <v>55</v>
      </c>
      <c r="E1064" s="87">
        <v>-0.72621000000000002</v>
      </c>
      <c r="F1064" s="86">
        <v>0</v>
      </c>
      <c r="G1064" s="87">
        <v>-0.72621000000000002</v>
      </c>
      <c r="H1064" s="87">
        <v>0</v>
      </c>
      <c r="I1064" s="87">
        <v>0</v>
      </c>
      <c r="J1064" s="86">
        <v>0</v>
      </c>
    </row>
    <row r="1065" spans="1:10" x14ac:dyDescent="0.25">
      <c r="A1065">
        <f t="shared" si="17"/>
        <v>14</v>
      </c>
      <c r="B1065" s="131">
        <v>43525</v>
      </c>
      <c r="C1065" s="86" t="s">
        <v>155</v>
      </c>
      <c r="D1065" s="86" t="s">
        <v>55</v>
      </c>
      <c r="E1065" s="87">
        <v>-0.90159109999999998</v>
      </c>
      <c r="F1065" s="86">
        <v>0</v>
      </c>
      <c r="G1065" s="87">
        <v>-0.90159109999999998</v>
      </c>
      <c r="H1065" s="87">
        <v>1.26E-2</v>
      </c>
      <c r="I1065" s="87">
        <v>-1.136004786E-2</v>
      </c>
      <c r="J1065" s="86">
        <v>0</v>
      </c>
    </row>
    <row r="1066" spans="1:10" x14ac:dyDescent="0.25">
      <c r="A1066">
        <f t="shared" si="17"/>
        <v>14</v>
      </c>
      <c r="B1066" s="131">
        <v>43525</v>
      </c>
      <c r="C1066" s="86" t="s">
        <v>156</v>
      </c>
      <c r="D1066" s="86" t="s">
        <v>55</v>
      </c>
      <c r="E1066" s="87">
        <v>-0.4391987</v>
      </c>
      <c r="F1066" s="86">
        <v>0</v>
      </c>
      <c r="G1066" s="87">
        <v>-0.4391987</v>
      </c>
      <c r="H1066" s="87">
        <v>0</v>
      </c>
      <c r="I1066" s="87">
        <v>0</v>
      </c>
      <c r="J1066" s="86">
        <v>0</v>
      </c>
    </row>
    <row r="1067" spans="1:10" x14ac:dyDescent="0.25">
      <c r="A1067">
        <f t="shared" si="17"/>
        <v>14</v>
      </c>
      <c r="B1067" s="131">
        <v>43556</v>
      </c>
      <c r="C1067" s="86" t="s">
        <v>153</v>
      </c>
      <c r="D1067" s="86" t="s">
        <v>55</v>
      </c>
      <c r="E1067" s="87">
        <v>1.9883194099999999</v>
      </c>
      <c r="F1067" s="86">
        <v>0</v>
      </c>
      <c r="G1067" s="87">
        <v>1.9883194099999999</v>
      </c>
      <c r="H1067" s="87">
        <v>0</v>
      </c>
      <c r="I1067" s="87">
        <v>0</v>
      </c>
      <c r="J1067" s="86">
        <v>0</v>
      </c>
    </row>
    <row r="1068" spans="1:10" x14ac:dyDescent="0.25">
      <c r="A1068">
        <f t="shared" si="17"/>
        <v>14</v>
      </c>
      <c r="B1068" s="131">
        <v>43556</v>
      </c>
      <c r="C1068" s="86" t="s">
        <v>154</v>
      </c>
      <c r="D1068" s="86" t="s">
        <v>55</v>
      </c>
      <c r="E1068" s="87">
        <v>-0.69856680000000004</v>
      </c>
      <c r="F1068" s="86">
        <v>0</v>
      </c>
      <c r="G1068" s="87">
        <v>-0.69856680000000004</v>
      </c>
      <c r="H1068" s="87">
        <v>0</v>
      </c>
      <c r="I1068" s="87">
        <v>0</v>
      </c>
      <c r="J1068" s="86">
        <v>0</v>
      </c>
    </row>
    <row r="1069" spans="1:10" x14ac:dyDescent="0.25">
      <c r="A1069">
        <f t="shared" si="17"/>
        <v>14</v>
      </c>
      <c r="B1069" s="131">
        <v>43556</v>
      </c>
      <c r="C1069" s="86" t="s">
        <v>155</v>
      </c>
      <c r="D1069" s="86" t="s">
        <v>55</v>
      </c>
      <c r="E1069" s="87">
        <v>-0.86727200999999998</v>
      </c>
      <c r="F1069" s="86">
        <v>0</v>
      </c>
      <c r="G1069" s="87">
        <v>-0.86727200999999998</v>
      </c>
      <c r="H1069" s="87">
        <v>1.26E-2</v>
      </c>
      <c r="I1069" s="87">
        <v>-1.0927627326E-2</v>
      </c>
      <c r="J1069" s="86">
        <v>0</v>
      </c>
    </row>
    <row r="1070" spans="1:10" x14ac:dyDescent="0.25">
      <c r="A1070">
        <f t="shared" si="17"/>
        <v>14</v>
      </c>
      <c r="B1070" s="131">
        <v>43556</v>
      </c>
      <c r="C1070" s="86" t="s">
        <v>156</v>
      </c>
      <c r="D1070" s="86" t="s">
        <v>55</v>
      </c>
      <c r="E1070" s="87">
        <v>-0.42248059999999998</v>
      </c>
      <c r="F1070" s="86">
        <v>0</v>
      </c>
      <c r="G1070" s="87">
        <v>-0.42248059999999998</v>
      </c>
      <c r="H1070" s="87">
        <v>0</v>
      </c>
      <c r="I1070" s="87">
        <v>0</v>
      </c>
      <c r="J1070" s="86">
        <v>0</v>
      </c>
    </row>
    <row r="1071" spans="1:10" x14ac:dyDescent="0.25">
      <c r="A1071">
        <f t="shared" si="17"/>
        <v>14</v>
      </c>
      <c r="B1071" s="131">
        <v>43586</v>
      </c>
      <c r="C1071" s="86" t="s">
        <v>153</v>
      </c>
      <c r="D1071" s="86" t="s">
        <v>55</v>
      </c>
      <c r="E1071" s="87">
        <v>2.0426522999999999</v>
      </c>
      <c r="F1071" s="86">
        <v>0</v>
      </c>
      <c r="G1071" s="87">
        <v>2.0426522999999999</v>
      </c>
      <c r="H1071" s="87">
        <v>0</v>
      </c>
      <c r="I1071" s="87">
        <v>0</v>
      </c>
      <c r="J1071" s="86">
        <v>0</v>
      </c>
    </row>
    <row r="1072" spans="1:10" x14ac:dyDescent="0.25">
      <c r="A1072">
        <f t="shared" si="17"/>
        <v>14</v>
      </c>
      <c r="B1072" s="131">
        <v>43586</v>
      </c>
      <c r="C1072" s="86" t="s">
        <v>154</v>
      </c>
      <c r="D1072" s="86" t="s">
        <v>55</v>
      </c>
      <c r="E1072" s="87">
        <v>-0.71765586000000003</v>
      </c>
      <c r="F1072" s="86">
        <v>0</v>
      </c>
      <c r="G1072" s="87">
        <v>-0.71765586000000003</v>
      </c>
      <c r="H1072" s="87">
        <v>0</v>
      </c>
      <c r="I1072" s="87">
        <v>0</v>
      </c>
      <c r="J1072" s="86">
        <v>0</v>
      </c>
    </row>
    <row r="1073" spans="1:10" x14ac:dyDescent="0.25">
      <c r="A1073">
        <f t="shared" si="17"/>
        <v>14</v>
      </c>
      <c r="B1073" s="131">
        <v>43586</v>
      </c>
      <c r="C1073" s="86" t="s">
        <v>155</v>
      </c>
      <c r="D1073" s="86" t="s">
        <v>55</v>
      </c>
      <c r="E1073" s="87">
        <v>-0.89097112000000001</v>
      </c>
      <c r="F1073" s="86">
        <v>0</v>
      </c>
      <c r="G1073" s="87">
        <v>-0.89097112000000001</v>
      </c>
      <c r="H1073" s="87">
        <v>1.26E-2</v>
      </c>
      <c r="I1073" s="87">
        <v>-1.1226236112E-2</v>
      </c>
      <c r="J1073" s="86">
        <v>0</v>
      </c>
    </row>
    <row r="1074" spans="1:10" x14ac:dyDescent="0.25">
      <c r="A1074">
        <f t="shared" si="17"/>
        <v>14</v>
      </c>
      <c r="B1074" s="131">
        <v>43586</v>
      </c>
      <c r="C1074" s="86" t="s">
        <v>156</v>
      </c>
      <c r="D1074" s="86" t="s">
        <v>55</v>
      </c>
      <c r="E1074" s="87">
        <v>-0.43402531999999999</v>
      </c>
      <c r="F1074" s="86">
        <v>0</v>
      </c>
      <c r="G1074" s="87">
        <v>-0.43402531999999999</v>
      </c>
      <c r="H1074" s="87">
        <v>0</v>
      </c>
      <c r="I1074" s="87">
        <v>0</v>
      </c>
      <c r="J1074" s="86">
        <v>0</v>
      </c>
    </row>
    <row r="1075" spans="1:10" x14ac:dyDescent="0.25">
      <c r="A1075">
        <f t="shared" si="17"/>
        <v>14</v>
      </c>
      <c r="B1075" s="131">
        <v>43617</v>
      </c>
      <c r="C1075" s="86" t="s">
        <v>153</v>
      </c>
      <c r="D1075" s="86" t="s">
        <v>55</v>
      </c>
      <c r="E1075" s="87">
        <v>1.9648742100000001</v>
      </c>
      <c r="F1075" s="86">
        <v>0</v>
      </c>
      <c r="G1075" s="87">
        <v>1.9648742100000001</v>
      </c>
      <c r="H1075" s="87">
        <v>0</v>
      </c>
      <c r="I1075" s="87">
        <v>0</v>
      </c>
      <c r="J1075" s="86">
        <v>0</v>
      </c>
    </row>
    <row r="1076" spans="1:10" x14ac:dyDescent="0.25">
      <c r="A1076">
        <f t="shared" si="17"/>
        <v>14</v>
      </c>
      <c r="B1076" s="131">
        <v>43617</v>
      </c>
      <c r="C1076" s="86" t="s">
        <v>154</v>
      </c>
      <c r="D1076" s="86" t="s">
        <v>55</v>
      </c>
      <c r="E1076" s="87">
        <v>-0.69032967999999995</v>
      </c>
      <c r="F1076" s="86">
        <v>0</v>
      </c>
      <c r="G1076" s="87">
        <v>-0.69032967999999995</v>
      </c>
      <c r="H1076" s="87">
        <v>0</v>
      </c>
      <c r="I1076" s="87">
        <v>0</v>
      </c>
      <c r="J1076" s="86">
        <v>0</v>
      </c>
    </row>
    <row r="1077" spans="1:10" x14ac:dyDescent="0.25">
      <c r="A1077">
        <f t="shared" si="17"/>
        <v>14</v>
      </c>
      <c r="B1077" s="131">
        <v>43617</v>
      </c>
      <c r="C1077" s="86" t="s">
        <v>155</v>
      </c>
      <c r="D1077" s="86" t="s">
        <v>55</v>
      </c>
      <c r="E1077" s="87">
        <v>-0.85704559999999996</v>
      </c>
      <c r="F1077" s="86">
        <v>0</v>
      </c>
      <c r="G1077" s="87">
        <v>-0.85704559999999996</v>
      </c>
      <c r="H1077" s="87">
        <v>1.26E-2</v>
      </c>
      <c r="I1077" s="87">
        <v>-1.079877456E-2</v>
      </c>
      <c r="J1077" s="86">
        <v>0</v>
      </c>
    </row>
    <row r="1078" spans="1:10" x14ac:dyDescent="0.25">
      <c r="A1078">
        <f t="shared" si="17"/>
        <v>14</v>
      </c>
      <c r="B1078" s="131">
        <v>43617</v>
      </c>
      <c r="C1078" s="86" t="s">
        <v>156</v>
      </c>
      <c r="D1078" s="86" t="s">
        <v>55</v>
      </c>
      <c r="E1078" s="87">
        <v>-0.41749892999999999</v>
      </c>
      <c r="F1078" s="86">
        <v>0</v>
      </c>
      <c r="G1078" s="87">
        <v>-0.41749892999999999</v>
      </c>
      <c r="H1078" s="87">
        <v>0</v>
      </c>
      <c r="I1078" s="87">
        <v>0</v>
      </c>
      <c r="J1078" s="86">
        <v>0</v>
      </c>
    </row>
    <row r="1079" spans="1:10" x14ac:dyDescent="0.25">
      <c r="A1079">
        <f t="shared" si="17"/>
        <v>14</v>
      </c>
      <c r="B1079" s="131">
        <v>43647</v>
      </c>
      <c r="C1079" s="86" t="s">
        <v>153</v>
      </c>
      <c r="D1079" s="86" t="s">
        <v>55</v>
      </c>
      <c r="E1079" s="87">
        <v>2.01854208</v>
      </c>
      <c r="F1079" s="86">
        <v>0</v>
      </c>
      <c r="G1079" s="87">
        <v>2.01854208</v>
      </c>
      <c r="H1079" s="87">
        <v>0</v>
      </c>
      <c r="I1079" s="87">
        <v>0</v>
      </c>
      <c r="J1079" s="86">
        <v>0</v>
      </c>
    </row>
    <row r="1080" spans="1:10" x14ac:dyDescent="0.25">
      <c r="A1080">
        <f t="shared" si="17"/>
        <v>14</v>
      </c>
      <c r="B1080" s="131">
        <v>43647</v>
      </c>
      <c r="C1080" s="86" t="s">
        <v>154</v>
      </c>
      <c r="D1080" s="86" t="s">
        <v>55</v>
      </c>
      <c r="E1080" s="87">
        <v>-0.70918508999999996</v>
      </c>
      <c r="F1080" s="86">
        <v>0</v>
      </c>
      <c r="G1080" s="87">
        <v>-0.70918508999999996</v>
      </c>
      <c r="H1080" s="87">
        <v>0</v>
      </c>
      <c r="I1080" s="87">
        <v>0</v>
      </c>
      <c r="J1080" s="86">
        <v>0</v>
      </c>
    </row>
    <row r="1081" spans="1:10" x14ac:dyDescent="0.25">
      <c r="A1081">
        <f t="shared" si="17"/>
        <v>14</v>
      </c>
      <c r="B1081" s="131">
        <v>43647</v>
      </c>
      <c r="C1081" s="86" t="s">
        <v>155</v>
      </c>
      <c r="D1081" s="86" t="s">
        <v>55</v>
      </c>
      <c r="E1081" s="87">
        <v>-0.88045463999999996</v>
      </c>
      <c r="F1081" s="86">
        <v>0</v>
      </c>
      <c r="G1081" s="87">
        <v>-0.88045463999999996</v>
      </c>
      <c r="H1081" s="87">
        <v>1.26E-2</v>
      </c>
      <c r="I1081" s="87">
        <v>-1.1093728463999999E-2</v>
      </c>
      <c r="J1081" s="86">
        <v>0</v>
      </c>
    </row>
    <row r="1082" spans="1:10" x14ac:dyDescent="0.25">
      <c r="A1082">
        <f t="shared" si="17"/>
        <v>14</v>
      </c>
      <c r="B1082" s="131">
        <v>43647</v>
      </c>
      <c r="C1082" s="86" t="s">
        <v>156</v>
      </c>
      <c r="D1082" s="86" t="s">
        <v>55</v>
      </c>
      <c r="E1082" s="87">
        <v>-0.42890234999999999</v>
      </c>
      <c r="F1082" s="86">
        <v>0</v>
      </c>
      <c r="G1082" s="87">
        <v>-0.42890234999999999</v>
      </c>
      <c r="H1082" s="87">
        <v>0</v>
      </c>
      <c r="I1082" s="87">
        <v>0</v>
      </c>
      <c r="J1082" s="86">
        <v>0</v>
      </c>
    </row>
    <row r="1083" spans="1:10" x14ac:dyDescent="0.25">
      <c r="A1083">
        <f t="shared" si="17"/>
        <v>14</v>
      </c>
      <c r="B1083" s="131">
        <v>43678</v>
      </c>
      <c r="C1083" s="86" t="s">
        <v>153</v>
      </c>
      <c r="D1083" s="86" t="s">
        <v>55</v>
      </c>
      <c r="E1083" s="87">
        <v>2.0063797600000002</v>
      </c>
      <c r="F1083" s="86">
        <v>0</v>
      </c>
      <c r="G1083" s="87">
        <v>2.0063797600000002</v>
      </c>
      <c r="H1083" s="87">
        <v>0</v>
      </c>
      <c r="I1083" s="87">
        <v>0</v>
      </c>
      <c r="J1083" s="86">
        <v>0</v>
      </c>
    </row>
    <row r="1084" spans="1:10" x14ac:dyDescent="0.25">
      <c r="A1084">
        <f t="shared" si="17"/>
        <v>14</v>
      </c>
      <c r="B1084" s="131">
        <v>43678</v>
      </c>
      <c r="C1084" s="86" t="s">
        <v>154</v>
      </c>
      <c r="D1084" s="86" t="s">
        <v>55</v>
      </c>
      <c r="E1084" s="87">
        <v>-0.70491203999999996</v>
      </c>
      <c r="F1084" s="86">
        <v>0</v>
      </c>
      <c r="G1084" s="87">
        <v>-0.70491203999999996</v>
      </c>
      <c r="H1084" s="87">
        <v>0</v>
      </c>
      <c r="I1084" s="87">
        <v>0</v>
      </c>
      <c r="J1084" s="86">
        <v>0</v>
      </c>
    </row>
    <row r="1085" spans="1:10" x14ac:dyDescent="0.25">
      <c r="A1085">
        <f t="shared" si="17"/>
        <v>14</v>
      </c>
      <c r="B1085" s="131">
        <v>43678</v>
      </c>
      <c r="C1085" s="86" t="s">
        <v>155</v>
      </c>
      <c r="D1085" s="86" t="s">
        <v>55</v>
      </c>
      <c r="E1085" s="87">
        <v>-0.87514963999999995</v>
      </c>
      <c r="F1085" s="86">
        <v>0</v>
      </c>
      <c r="G1085" s="87">
        <v>-0.87514963999999995</v>
      </c>
      <c r="H1085" s="87">
        <v>1.26E-2</v>
      </c>
      <c r="I1085" s="87">
        <v>-1.1026885464E-2</v>
      </c>
      <c r="J1085" s="86">
        <v>0</v>
      </c>
    </row>
    <row r="1086" spans="1:10" x14ac:dyDescent="0.25">
      <c r="A1086">
        <f t="shared" si="17"/>
        <v>14</v>
      </c>
      <c r="B1086" s="131">
        <v>43678</v>
      </c>
      <c r="C1086" s="86" t="s">
        <v>156</v>
      </c>
      <c r="D1086" s="86" t="s">
        <v>55</v>
      </c>
      <c r="E1086" s="87">
        <v>-0.42631807999999999</v>
      </c>
      <c r="F1086" s="86">
        <v>0</v>
      </c>
      <c r="G1086" s="87">
        <v>-0.42631807999999999</v>
      </c>
      <c r="H1086" s="87">
        <v>0</v>
      </c>
      <c r="I1086" s="87">
        <v>0</v>
      </c>
      <c r="J1086" s="86">
        <v>0</v>
      </c>
    </row>
    <row r="1087" spans="1:10" x14ac:dyDescent="0.25">
      <c r="A1087">
        <f t="shared" si="17"/>
        <v>14</v>
      </c>
      <c r="B1087" s="131">
        <v>43709</v>
      </c>
      <c r="C1087" s="86" t="s">
        <v>153</v>
      </c>
      <c r="D1087" s="86" t="s">
        <v>55</v>
      </c>
      <c r="E1087" s="87">
        <v>1.92994654</v>
      </c>
      <c r="F1087" s="86">
        <v>0</v>
      </c>
      <c r="G1087" s="87">
        <v>1.92994654</v>
      </c>
      <c r="H1087" s="87">
        <v>0</v>
      </c>
      <c r="I1087" s="87">
        <v>0</v>
      </c>
      <c r="J1087" s="86">
        <v>0</v>
      </c>
    </row>
    <row r="1088" spans="1:10" x14ac:dyDescent="0.25">
      <c r="A1088">
        <f t="shared" si="17"/>
        <v>14</v>
      </c>
      <c r="B1088" s="131">
        <v>43709</v>
      </c>
      <c r="C1088" s="86" t="s">
        <v>154</v>
      </c>
      <c r="D1088" s="86" t="s">
        <v>55</v>
      </c>
      <c r="E1088" s="87">
        <v>-0.67805835000000003</v>
      </c>
      <c r="F1088" s="86">
        <v>0</v>
      </c>
      <c r="G1088" s="87">
        <v>-0.67805835000000003</v>
      </c>
      <c r="H1088" s="87">
        <v>0</v>
      </c>
      <c r="I1088" s="87">
        <v>0</v>
      </c>
      <c r="J1088" s="86">
        <v>0</v>
      </c>
    </row>
    <row r="1089" spans="1:10" x14ac:dyDescent="0.25">
      <c r="A1089">
        <f t="shared" si="17"/>
        <v>14</v>
      </c>
      <c r="B1089" s="131">
        <v>43709</v>
      </c>
      <c r="C1089" s="86" t="s">
        <v>155</v>
      </c>
      <c r="D1089" s="86" t="s">
        <v>55</v>
      </c>
      <c r="E1089" s="87">
        <v>-0.84181072999999995</v>
      </c>
      <c r="F1089" s="86">
        <v>0</v>
      </c>
      <c r="G1089" s="87">
        <v>-0.84181072999999995</v>
      </c>
      <c r="H1089" s="87">
        <v>1.26E-2</v>
      </c>
      <c r="I1089" s="87">
        <v>-1.0606815197999999E-2</v>
      </c>
      <c r="J1089" s="86">
        <v>0</v>
      </c>
    </row>
    <row r="1090" spans="1:10" x14ac:dyDescent="0.25">
      <c r="A1090">
        <f t="shared" si="17"/>
        <v>14</v>
      </c>
      <c r="B1090" s="131">
        <v>43709</v>
      </c>
      <c r="C1090" s="86" t="s">
        <v>156</v>
      </c>
      <c r="D1090" s="86" t="s">
        <v>55</v>
      </c>
      <c r="E1090" s="87">
        <v>-0.41007746</v>
      </c>
      <c r="F1090" s="86">
        <v>0</v>
      </c>
      <c r="G1090" s="87">
        <v>-0.41007746</v>
      </c>
      <c r="H1090" s="87">
        <v>0</v>
      </c>
      <c r="I1090" s="87">
        <v>0</v>
      </c>
      <c r="J1090" s="86">
        <v>0</v>
      </c>
    </row>
    <row r="1091" spans="1:10" x14ac:dyDescent="0.25">
      <c r="A1091">
        <f t="shared" si="17"/>
        <v>14</v>
      </c>
      <c r="B1091" s="131">
        <v>43739</v>
      </c>
      <c r="C1091" s="86" t="s">
        <v>153</v>
      </c>
      <c r="D1091" s="86" t="s">
        <v>55</v>
      </c>
      <c r="E1091" s="87">
        <v>1.9826243400000001</v>
      </c>
      <c r="F1091" s="86">
        <v>0</v>
      </c>
      <c r="G1091" s="87">
        <v>1.9826243400000001</v>
      </c>
      <c r="H1091" s="87">
        <v>0</v>
      </c>
      <c r="I1091" s="87">
        <v>0</v>
      </c>
      <c r="J1091" s="86">
        <v>0</v>
      </c>
    </row>
    <row r="1092" spans="1:10" x14ac:dyDescent="0.25">
      <c r="A1092">
        <f t="shared" si="17"/>
        <v>14</v>
      </c>
      <c r="B1092" s="131">
        <v>43739</v>
      </c>
      <c r="C1092" s="86" t="s">
        <v>154</v>
      </c>
      <c r="D1092" s="86" t="s">
        <v>55</v>
      </c>
      <c r="E1092" s="87">
        <v>-0.69656591999999995</v>
      </c>
      <c r="F1092" s="86">
        <v>0</v>
      </c>
      <c r="G1092" s="87">
        <v>-0.69656591999999995</v>
      </c>
      <c r="H1092" s="87">
        <v>0</v>
      </c>
      <c r="I1092" s="87">
        <v>0</v>
      </c>
      <c r="J1092" s="86">
        <v>0</v>
      </c>
    </row>
    <row r="1093" spans="1:10" x14ac:dyDescent="0.25">
      <c r="A1093">
        <f t="shared" si="17"/>
        <v>14</v>
      </c>
      <c r="B1093" s="131">
        <v>43739</v>
      </c>
      <c r="C1093" s="86" t="s">
        <v>155</v>
      </c>
      <c r="D1093" s="86" t="s">
        <v>55</v>
      </c>
      <c r="E1093" s="87">
        <v>-0.86478792000000004</v>
      </c>
      <c r="F1093" s="86">
        <v>0</v>
      </c>
      <c r="G1093" s="87">
        <v>-0.86478792000000004</v>
      </c>
      <c r="H1093" s="87">
        <v>1.26E-2</v>
      </c>
      <c r="I1093" s="87">
        <v>-1.0896327792000001E-2</v>
      </c>
      <c r="J1093" s="86">
        <v>0</v>
      </c>
    </row>
    <row r="1094" spans="1:10" x14ac:dyDescent="0.25">
      <c r="A1094">
        <f t="shared" si="17"/>
        <v>14</v>
      </c>
      <c r="B1094" s="131">
        <v>43739</v>
      </c>
      <c r="C1094" s="86" t="s">
        <v>156</v>
      </c>
      <c r="D1094" s="86" t="s">
        <v>55</v>
      </c>
      <c r="E1094" s="87">
        <v>-0.42127049999999999</v>
      </c>
      <c r="F1094" s="86">
        <v>0</v>
      </c>
      <c r="G1094" s="87">
        <v>-0.42127049999999999</v>
      </c>
      <c r="H1094" s="87">
        <v>0</v>
      </c>
      <c r="I1094" s="87">
        <v>0</v>
      </c>
      <c r="J1094" s="86">
        <v>0</v>
      </c>
    </row>
    <row r="1095" spans="1:10" x14ac:dyDescent="0.25">
      <c r="A1095">
        <f t="shared" si="17"/>
        <v>14</v>
      </c>
      <c r="B1095" s="131">
        <v>43770</v>
      </c>
      <c r="C1095" s="86" t="s">
        <v>153</v>
      </c>
      <c r="D1095" s="86" t="s">
        <v>55</v>
      </c>
      <c r="E1095" s="87">
        <v>1.9070723199999999</v>
      </c>
      <c r="F1095" s="86">
        <v>0</v>
      </c>
      <c r="G1095" s="87">
        <v>1.9070723199999999</v>
      </c>
      <c r="H1095" s="87">
        <v>0</v>
      </c>
      <c r="I1095" s="87">
        <v>0</v>
      </c>
      <c r="J1095" s="86">
        <v>0</v>
      </c>
    </row>
    <row r="1096" spans="1:10" x14ac:dyDescent="0.25">
      <c r="A1096">
        <f t="shared" si="17"/>
        <v>14</v>
      </c>
      <c r="B1096" s="131">
        <v>43770</v>
      </c>
      <c r="C1096" s="86" t="s">
        <v>154</v>
      </c>
      <c r="D1096" s="86" t="s">
        <v>55</v>
      </c>
      <c r="E1096" s="87">
        <v>-0.67002183000000004</v>
      </c>
      <c r="F1096" s="86">
        <v>0</v>
      </c>
      <c r="G1096" s="87">
        <v>-0.67002183000000004</v>
      </c>
      <c r="H1096" s="87">
        <v>0</v>
      </c>
      <c r="I1096" s="87">
        <v>0</v>
      </c>
      <c r="J1096" s="86">
        <v>0</v>
      </c>
    </row>
    <row r="1097" spans="1:10" x14ac:dyDescent="0.25">
      <c r="A1097">
        <f t="shared" si="17"/>
        <v>14</v>
      </c>
      <c r="B1097" s="131">
        <v>43770</v>
      </c>
      <c r="C1097" s="86" t="s">
        <v>155</v>
      </c>
      <c r="D1097" s="86" t="s">
        <v>55</v>
      </c>
      <c r="E1097" s="87">
        <v>-0.83183337999999996</v>
      </c>
      <c r="F1097" s="86">
        <v>0</v>
      </c>
      <c r="G1097" s="87">
        <v>-0.83183337999999996</v>
      </c>
      <c r="H1097" s="87">
        <v>1.26E-2</v>
      </c>
      <c r="I1097" s="87">
        <v>-1.0481100588E-2</v>
      </c>
      <c r="J1097" s="86">
        <v>0</v>
      </c>
    </row>
    <row r="1098" spans="1:10" x14ac:dyDescent="0.25">
      <c r="A1098">
        <f t="shared" si="17"/>
        <v>14</v>
      </c>
      <c r="B1098" s="131">
        <v>43770</v>
      </c>
      <c r="C1098" s="86" t="s">
        <v>156</v>
      </c>
      <c r="D1098" s="86" t="s">
        <v>55</v>
      </c>
      <c r="E1098" s="87">
        <v>-0.40521710999999999</v>
      </c>
      <c r="F1098" s="86">
        <v>0</v>
      </c>
      <c r="G1098" s="87">
        <v>-0.40521710999999999</v>
      </c>
      <c r="H1098" s="87">
        <v>0</v>
      </c>
      <c r="I1098" s="87">
        <v>0</v>
      </c>
      <c r="J1098" s="86">
        <v>0</v>
      </c>
    </row>
    <row r="1099" spans="1:10" x14ac:dyDescent="0.25">
      <c r="A1099">
        <f t="shared" si="17"/>
        <v>14</v>
      </c>
      <c r="B1099" s="131">
        <v>43800</v>
      </c>
      <c r="C1099" s="86" t="s">
        <v>153</v>
      </c>
      <c r="D1099" s="86" t="s">
        <v>55</v>
      </c>
      <c r="E1099" s="87">
        <v>1.9591021399999999</v>
      </c>
      <c r="F1099" s="86">
        <v>0</v>
      </c>
      <c r="G1099" s="87">
        <v>1.9591021399999999</v>
      </c>
      <c r="H1099" s="87">
        <v>0</v>
      </c>
      <c r="I1099" s="87">
        <v>0</v>
      </c>
      <c r="J1099" s="86">
        <v>0</v>
      </c>
    </row>
    <row r="1100" spans="1:10" x14ac:dyDescent="0.25">
      <c r="A1100">
        <f t="shared" ref="A1100:A1150" si="18">INDEX(BucketTable,MATCH(B1100,SumMonths,0),1)</f>
        <v>14</v>
      </c>
      <c r="B1100" s="131">
        <v>43800</v>
      </c>
      <c r="C1100" s="86" t="s">
        <v>154</v>
      </c>
      <c r="D1100" s="86" t="s">
        <v>55</v>
      </c>
      <c r="E1100" s="87">
        <v>-0.68830174</v>
      </c>
      <c r="F1100" s="86">
        <v>0</v>
      </c>
      <c r="G1100" s="87">
        <v>-0.68830174</v>
      </c>
      <c r="H1100" s="87">
        <v>0</v>
      </c>
      <c r="I1100" s="87">
        <v>0</v>
      </c>
      <c r="J1100" s="86">
        <v>0</v>
      </c>
    </row>
    <row r="1101" spans="1:10" x14ac:dyDescent="0.25">
      <c r="A1101">
        <f t="shared" si="18"/>
        <v>14</v>
      </c>
      <c r="B1101" s="131">
        <v>43800</v>
      </c>
      <c r="C1101" s="86" t="s">
        <v>155</v>
      </c>
      <c r="D1101" s="86" t="s">
        <v>55</v>
      </c>
      <c r="E1101" s="87">
        <v>-0.85452792</v>
      </c>
      <c r="F1101" s="86">
        <v>0</v>
      </c>
      <c r="G1101" s="87">
        <v>-0.85452792</v>
      </c>
      <c r="H1101" s="87">
        <v>1.26E-2</v>
      </c>
      <c r="I1101" s="87">
        <v>-1.0767051792E-2</v>
      </c>
      <c r="J1101" s="86">
        <v>0</v>
      </c>
    </row>
    <row r="1102" spans="1:10" x14ac:dyDescent="0.25">
      <c r="A1102">
        <f t="shared" si="18"/>
        <v>14</v>
      </c>
      <c r="B1102" s="131">
        <v>43800</v>
      </c>
      <c r="C1102" s="86" t="s">
        <v>156</v>
      </c>
      <c r="D1102" s="86" t="s">
        <v>55</v>
      </c>
      <c r="E1102" s="87">
        <v>-0.41627248</v>
      </c>
      <c r="F1102" s="86">
        <v>0</v>
      </c>
      <c r="G1102" s="87">
        <v>-0.41627248</v>
      </c>
      <c r="H1102" s="87">
        <v>0</v>
      </c>
      <c r="I1102" s="87">
        <v>0</v>
      </c>
      <c r="J1102" s="86">
        <v>0</v>
      </c>
    </row>
    <row r="1103" spans="1:10" x14ac:dyDescent="0.25">
      <c r="A1103">
        <f t="shared" si="18"/>
        <v>14</v>
      </c>
      <c r="B1103" s="131">
        <v>43831</v>
      </c>
      <c r="C1103" s="86" t="s">
        <v>153</v>
      </c>
      <c r="D1103" s="86" t="s">
        <v>55</v>
      </c>
      <c r="E1103" s="87">
        <v>1.94723709</v>
      </c>
      <c r="F1103" s="86">
        <v>0</v>
      </c>
      <c r="G1103" s="87">
        <v>1.94723709</v>
      </c>
      <c r="H1103" s="87">
        <v>0</v>
      </c>
      <c r="I1103" s="87">
        <v>0</v>
      </c>
      <c r="J1103" s="86">
        <v>0</v>
      </c>
    </row>
    <row r="1104" spans="1:10" x14ac:dyDescent="0.25">
      <c r="A1104">
        <f t="shared" si="18"/>
        <v>14</v>
      </c>
      <c r="B1104" s="131">
        <v>43831</v>
      </c>
      <c r="C1104" s="86" t="s">
        <v>154</v>
      </c>
      <c r="D1104" s="86" t="s">
        <v>55</v>
      </c>
      <c r="E1104" s="87">
        <v>-0.68413312999999998</v>
      </c>
      <c r="F1104" s="86">
        <v>0</v>
      </c>
      <c r="G1104" s="87">
        <v>-0.68413312999999998</v>
      </c>
      <c r="H1104" s="87">
        <v>0</v>
      </c>
      <c r="I1104" s="87">
        <v>0</v>
      </c>
      <c r="J1104" s="86">
        <v>0</v>
      </c>
    </row>
    <row r="1105" spans="1:10" x14ac:dyDescent="0.25">
      <c r="A1105">
        <f t="shared" si="18"/>
        <v>14</v>
      </c>
      <c r="B1105" s="131">
        <v>43831</v>
      </c>
      <c r="C1105" s="86" t="s">
        <v>155</v>
      </c>
      <c r="D1105" s="86" t="s">
        <v>55</v>
      </c>
      <c r="E1105" s="87">
        <v>-0.84935258999999996</v>
      </c>
      <c r="F1105" s="86">
        <v>0</v>
      </c>
      <c r="G1105" s="87">
        <v>-0.84935258999999996</v>
      </c>
      <c r="H1105" s="87">
        <v>1.26E-2</v>
      </c>
      <c r="I1105" s="87">
        <v>-1.0701842634E-2</v>
      </c>
      <c r="J1105" s="86">
        <v>0</v>
      </c>
    </row>
    <row r="1106" spans="1:10" x14ac:dyDescent="0.25">
      <c r="A1106">
        <f t="shared" si="18"/>
        <v>14</v>
      </c>
      <c r="B1106" s="131">
        <v>43831</v>
      </c>
      <c r="C1106" s="86" t="s">
        <v>156</v>
      </c>
      <c r="D1106" s="86" t="s">
        <v>55</v>
      </c>
      <c r="E1106" s="87">
        <v>-0.41375137000000001</v>
      </c>
      <c r="F1106" s="86">
        <v>0</v>
      </c>
      <c r="G1106" s="87">
        <v>-0.41375137000000001</v>
      </c>
      <c r="H1106" s="87">
        <v>0</v>
      </c>
      <c r="I1106" s="87">
        <v>0</v>
      </c>
      <c r="J1106" s="86">
        <v>0</v>
      </c>
    </row>
    <row r="1107" spans="1:10" x14ac:dyDescent="0.25">
      <c r="A1107">
        <f t="shared" si="18"/>
        <v>14</v>
      </c>
      <c r="B1107" s="131">
        <v>43862</v>
      </c>
      <c r="C1107" s="86" t="s">
        <v>153</v>
      </c>
      <c r="D1107" s="86" t="s">
        <v>55</v>
      </c>
      <c r="E1107" s="87">
        <v>1.8105650900000001</v>
      </c>
      <c r="F1107" s="86">
        <v>0</v>
      </c>
      <c r="G1107" s="87">
        <v>1.8105650900000001</v>
      </c>
      <c r="H1107" s="87">
        <v>0</v>
      </c>
      <c r="I1107" s="87">
        <v>0</v>
      </c>
      <c r="J1107" s="86">
        <v>0</v>
      </c>
    </row>
    <row r="1108" spans="1:10" x14ac:dyDescent="0.25">
      <c r="A1108">
        <f t="shared" si="18"/>
        <v>14</v>
      </c>
      <c r="B1108" s="131">
        <v>43862</v>
      </c>
      <c r="C1108" s="86" t="s">
        <v>154</v>
      </c>
      <c r="D1108" s="86" t="s">
        <v>55</v>
      </c>
      <c r="E1108" s="87">
        <v>-0.63611543000000004</v>
      </c>
      <c r="F1108" s="86">
        <v>0</v>
      </c>
      <c r="G1108" s="87">
        <v>-0.63611543000000004</v>
      </c>
      <c r="H1108" s="87">
        <v>0</v>
      </c>
      <c r="I1108" s="87">
        <v>0</v>
      </c>
      <c r="J1108" s="86">
        <v>0</v>
      </c>
    </row>
    <row r="1109" spans="1:10" x14ac:dyDescent="0.25">
      <c r="A1109">
        <f t="shared" si="18"/>
        <v>14</v>
      </c>
      <c r="B1109" s="131">
        <v>43862</v>
      </c>
      <c r="C1109" s="86" t="s">
        <v>155</v>
      </c>
      <c r="D1109" s="86" t="s">
        <v>55</v>
      </c>
      <c r="E1109" s="87">
        <v>-0.78973852</v>
      </c>
      <c r="F1109" s="86">
        <v>0</v>
      </c>
      <c r="G1109" s="87">
        <v>-0.78973852</v>
      </c>
      <c r="H1109" s="87">
        <v>1.26E-2</v>
      </c>
      <c r="I1109" s="87">
        <v>-9.9507053519999993E-3</v>
      </c>
      <c r="J1109" s="86">
        <v>0</v>
      </c>
    </row>
    <row r="1110" spans="1:10" x14ac:dyDescent="0.25">
      <c r="A1110">
        <f t="shared" si="18"/>
        <v>14</v>
      </c>
      <c r="B1110" s="131">
        <v>43862</v>
      </c>
      <c r="C1110" s="86" t="s">
        <v>156</v>
      </c>
      <c r="D1110" s="86" t="s">
        <v>55</v>
      </c>
      <c r="E1110" s="87">
        <v>-0.38471114000000001</v>
      </c>
      <c r="F1110" s="86">
        <v>0</v>
      </c>
      <c r="G1110" s="87">
        <v>-0.38471114000000001</v>
      </c>
      <c r="H1110" s="87">
        <v>0</v>
      </c>
      <c r="I1110" s="87">
        <v>0</v>
      </c>
      <c r="J1110" s="86">
        <v>0</v>
      </c>
    </row>
    <row r="1111" spans="1:10" x14ac:dyDescent="0.25">
      <c r="A1111">
        <f t="shared" si="18"/>
        <v>14</v>
      </c>
      <c r="B1111" s="131">
        <v>43891</v>
      </c>
      <c r="C1111" s="86" t="s">
        <v>153</v>
      </c>
      <c r="D1111" s="86" t="s">
        <v>55</v>
      </c>
      <c r="E1111" s="87">
        <v>1.9244416099999999</v>
      </c>
      <c r="F1111" s="86">
        <v>0</v>
      </c>
      <c r="G1111" s="87">
        <v>1.9244416099999999</v>
      </c>
      <c r="H1111" s="87">
        <v>0</v>
      </c>
      <c r="I1111" s="87">
        <v>0</v>
      </c>
      <c r="J1111" s="86">
        <v>0</v>
      </c>
    </row>
    <row r="1112" spans="1:10" x14ac:dyDescent="0.25">
      <c r="A1112">
        <f t="shared" si="18"/>
        <v>14</v>
      </c>
      <c r="B1112" s="131">
        <v>43891</v>
      </c>
      <c r="C1112" s="86" t="s">
        <v>154</v>
      </c>
      <c r="D1112" s="86" t="s">
        <v>55</v>
      </c>
      <c r="E1112" s="87">
        <v>-0.67612428000000002</v>
      </c>
      <c r="F1112" s="86">
        <v>0</v>
      </c>
      <c r="G1112" s="87">
        <v>-0.67612428000000002</v>
      </c>
      <c r="H1112" s="87">
        <v>0</v>
      </c>
      <c r="I1112" s="87">
        <v>0</v>
      </c>
      <c r="J1112" s="86">
        <v>0</v>
      </c>
    </row>
    <row r="1113" spans="1:10" x14ac:dyDescent="0.25">
      <c r="A1113">
        <f t="shared" si="18"/>
        <v>14</v>
      </c>
      <c r="B1113" s="131">
        <v>43891</v>
      </c>
      <c r="C1113" s="86" t="s">
        <v>155</v>
      </c>
      <c r="D1113" s="86" t="s">
        <v>55</v>
      </c>
      <c r="E1113" s="87">
        <v>-0.83940957000000005</v>
      </c>
      <c r="F1113" s="86">
        <v>0</v>
      </c>
      <c r="G1113" s="87">
        <v>-0.83940957000000005</v>
      </c>
      <c r="H1113" s="87">
        <v>1.26E-2</v>
      </c>
      <c r="I1113" s="87">
        <v>-1.0576560582000001E-2</v>
      </c>
      <c r="J1113" s="86">
        <v>0</v>
      </c>
    </row>
    <row r="1114" spans="1:10" x14ac:dyDescent="0.25">
      <c r="A1114">
        <f t="shared" si="18"/>
        <v>14</v>
      </c>
      <c r="B1114" s="131">
        <v>43891</v>
      </c>
      <c r="C1114" s="86" t="s">
        <v>156</v>
      </c>
      <c r="D1114" s="86" t="s">
        <v>55</v>
      </c>
      <c r="E1114" s="87">
        <v>-0.40890776000000001</v>
      </c>
      <c r="F1114" s="86">
        <v>0</v>
      </c>
      <c r="G1114" s="87">
        <v>-0.40890776000000001</v>
      </c>
      <c r="H1114" s="87">
        <v>0</v>
      </c>
      <c r="I1114" s="87">
        <v>0</v>
      </c>
      <c r="J1114" s="86">
        <v>0</v>
      </c>
    </row>
    <row r="1115" spans="1:10" x14ac:dyDescent="0.25">
      <c r="A1115">
        <f t="shared" si="18"/>
        <v>14</v>
      </c>
      <c r="B1115" s="131">
        <v>43922</v>
      </c>
      <c r="C1115" s="86" t="s">
        <v>153</v>
      </c>
      <c r="D1115" s="86" t="s">
        <v>55</v>
      </c>
      <c r="E1115" s="87">
        <v>1.85104928</v>
      </c>
      <c r="F1115" s="86">
        <v>0</v>
      </c>
      <c r="G1115" s="87">
        <v>1.85104928</v>
      </c>
      <c r="H1115" s="87">
        <v>0</v>
      </c>
      <c r="I1115" s="87">
        <v>0</v>
      </c>
      <c r="J1115" s="86">
        <v>0</v>
      </c>
    </row>
    <row r="1116" spans="1:10" x14ac:dyDescent="0.25">
      <c r="A1116">
        <f t="shared" si="18"/>
        <v>14</v>
      </c>
      <c r="B1116" s="131">
        <v>43922</v>
      </c>
      <c r="C1116" s="86" t="s">
        <v>154</v>
      </c>
      <c r="D1116" s="86" t="s">
        <v>55</v>
      </c>
      <c r="E1116" s="87">
        <v>-0.65033896000000002</v>
      </c>
      <c r="F1116" s="86">
        <v>0</v>
      </c>
      <c r="G1116" s="87">
        <v>-0.65033896000000002</v>
      </c>
      <c r="H1116" s="87">
        <v>0</v>
      </c>
      <c r="I1116" s="87">
        <v>0</v>
      </c>
      <c r="J1116" s="86">
        <v>0</v>
      </c>
    </row>
    <row r="1117" spans="1:10" x14ac:dyDescent="0.25">
      <c r="A1117">
        <f t="shared" si="18"/>
        <v>14</v>
      </c>
      <c r="B1117" s="131">
        <v>43922</v>
      </c>
      <c r="C1117" s="86" t="s">
        <v>155</v>
      </c>
      <c r="D1117" s="86" t="s">
        <v>55</v>
      </c>
      <c r="E1117" s="87">
        <v>-0.80739704999999995</v>
      </c>
      <c r="F1117" s="86">
        <v>0</v>
      </c>
      <c r="G1117" s="87">
        <v>-0.80739704999999995</v>
      </c>
      <c r="H1117" s="87">
        <v>1.26E-2</v>
      </c>
      <c r="I1117" s="87">
        <v>-1.017320283E-2</v>
      </c>
      <c r="J1117" s="86">
        <v>0</v>
      </c>
    </row>
    <row r="1118" spans="1:10" x14ac:dyDescent="0.25">
      <c r="A1118">
        <f t="shared" si="18"/>
        <v>14</v>
      </c>
      <c r="B1118" s="131">
        <v>43922</v>
      </c>
      <c r="C1118" s="86" t="s">
        <v>156</v>
      </c>
      <c r="D1118" s="86" t="s">
        <v>55</v>
      </c>
      <c r="E1118" s="87">
        <v>-0.39331326999999999</v>
      </c>
      <c r="F1118" s="86">
        <v>0</v>
      </c>
      <c r="G1118" s="87">
        <v>-0.39331326999999999</v>
      </c>
      <c r="H1118" s="87">
        <v>0</v>
      </c>
      <c r="I1118" s="87">
        <v>0</v>
      </c>
      <c r="J1118" s="86">
        <v>0</v>
      </c>
    </row>
    <row r="1119" spans="1:10" x14ac:dyDescent="0.25">
      <c r="A1119">
        <f t="shared" si="18"/>
        <v>14</v>
      </c>
      <c r="B1119" s="131">
        <v>43952</v>
      </c>
      <c r="C1119" s="86" t="s">
        <v>153</v>
      </c>
      <c r="D1119" s="86" t="s">
        <v>55</v>
      </c>
      <c r="E1119" s="87">
        <v>1.9014934999999999</v>
      </c>
      <c r="F1119" s="86">
        <v>0</v>
      </c>
      <c r="G1119" s="87">
        <v>1.9014934999999999</v>
      </c>
      <c r="H1119" s="87">
        <v>0</v>
      </c>
      <c r="I1119" s="87">
        <v>0</v>
      </c>
      <c r="J1119" s="86">
        <v>0</v>
      </c>
    </row>
    <row r="1120" spans="1:10" x14ac:dyDescent="0.25">
      <c r="A1120">
        <f t="shared" si="18"/>
        <v>14</v>
      </c>
      <c r="B1120" s="131">
        <v>43952</v>
      </c>
      <c r="C1120" s="86" t="s">
        <v>154</v>
      </c>
      <c r="D1120" s="86" t="s">
        <v>55</v>
      </c>
      <c r="E1120" s="87">
        <v>-0.66806178999999999</v>
      </c>
      <c r="F1120" s="86">
        <v>0</v>
      </c>
      <c r="G1120" s="87">
        <v>-0.66806178999999999</v>
      </c>
      <c r="H1120" s="87">
        <v>0</v>
      </c>
      <c r="I1120" s="87">
        <v>0</v>
      </c>
      <c r="J1120" s="86">
        <v>0</v>
      </c>
    </row>
    <row r="1121" spans="1:10" x14ac:dyDescent="0.25">
      <c r="A1121">
        <f t="shared" si="18"/>
        <v>14</v>
      </c>
      <c r="B1121" s="131">
        <v>43952</v>
      </c>
      <c r="C1121" s="86" t="s">
        <v>155</v>
      </c>
      <c r="D1121" s="86" t="s">
        <v>55</v>
      </c>
      <c r="E1121" s="87">
        <v>-0.82939998999999998</v>
      </c>
      <c r="F1121" s="86">
        <v>0</v>
      </c>
      <c r="G1121" s="87">
        <v>-0.82939998999999998</v>
      </c>
      <c r="H1121" s="87">
        <v>1.26E-2</v>
      </c>
      <c r="I1121" s="87">
        <v>-1.0450439874E-2</v>
      </c>
      <c r="J1121" s="86">
        <v>0</v>
      </c>
    </row>
    <row r="1122" spans="1:10" x14ac:dyDescent="0.25">
      <c r="A1122">
        <f t="shared" si="18"/>
        <v>14</v>
      </c>
      <c r="B1122" s="131">
        <v>43952</v>
      </c>
      <c r="C1122" s="86" t="s">
        <v>156</v>
      </c>
      <c r="D1122" s="86" t="s">
        <v>55</v>
      </c>
      <c r="E1122" s="87">
        <v>-0.40403171999999998</v>
      </c>
      <c r="F1122" s="86">
        <v>0</v>
      </c>
      <c r="G1122" s="87">
        <v>-0.40403171999999998</v>
      </c>
      <c r="H1122" s="87">
        <v>0</v>
      </c>
      <c r="I1122" s="87">
        <v>0</v>
      </c>
      <c r="J1122" s="86">
        <v>0</v>
      </c>
    </row>
    <row r="1123" spans="1:10" x14ac:dyDescent="0.25">
      <c r="A1123">
        <f t="shared" si="18"/>
        <v>14</v>
      </c>
      <c r="B1123" s="131">
        <v>43983</v>
      </c>
      <c r="C1123" s="86" t="s">
        <v>153</v>
      </c>
      <c r="D1123" s="86" t="s">
        <v>55</v>
      </c>
      <c r="E1123" s="87">
        <v>1.82895355</v>
      </c>
      <c r="F1123" s="86">
        <v>0</v>
      </c>
      <c r="G1123" s="87">
        <v>1.82895355</v>
      </c>
      <c r="H1123" s="87">
        <v>0</v>
      </c>
      <c r="I1123" s="87">
        <v>0</v>
      </c>
      <c r="J1123" s="86">
        <v>0</v>
      </c>
    </row>
    <row r="1124" spans="1:10" x14ac:dyDescent="0.25">
      <c r="A1124">
        <f t="shared" si="18"/>
        <v>14</v>
      </c>
      <c r="B1124" s="131">
        <v>43983</v>
      </c>
      <c r="C1124" s="86" t="s">
        <v>154</v>
      </c>
      <c r="D1124" s="86" t="s">
        <v>55</v>
      </c>
      <c r="E1124" s="87">
        <v>-0.64257595000000001</v>
      </c>
      <c r="F1124" s="86">
        <v>0</v>
      </c>
      <c r="G1124" s="87">
        <v>-0.64257595000000001</v>
      </c>
      <c r="H1124" s="87">
        <v>0</v>
      </c>
      <c r="I1124" s="87">
        <v>0</v>
      </c>
      <c r="J1124" s="86">
        <v>0</v>
      </c>
    </row>
    <row r="1125" spans="1:10" x14ac:dyDescent="0.25">
      <c r="A1125">
        <f t="shared" si="18"/>
        <v>14</v>
      </c>
      <c r="B1125" s="131">
        <v>43983</v>
      </c>
      <c r="C1125" s="86" t="s">
        <v>155</v>
      </c>
      <c r="D1125" s="86" t="s">
        <v>55</v>
      </c>
      <c r="E1125" s="87">
        <v>-0.79775925999999997</v>
      </c>
      <c r="F1125" s="86">
        <v>0</v>
      </c>
      <c r="G1125" s="87">
        <v>-0.79775925999999997</v>
      </c>
      <c r="H1125" s="87">
        <v>1.26E-2</v>
      </c>
      <c r="I1125" s="87">
        <v>-1.0051766675999999E-2</v>
      </c>
      <c r="J1125" s="86">
        <v>0</v>
      </c>
    </row>
    <row r="1126" spans="1:10" x14ac:dyDescent="0.25">
      <c r="A1126">
        <f t="shared" si="18"/>
        <v>14</v>
      </c>
      <c r="B1126" s="131">
        <v>43983</v>
      </c>
      <c r="C1126" s="86" t="s">
        <v>156</v>
      </c>
      <c r="D1126" s="86" t="s">
        <v>55</v>
      </c>
      <c r="E1126" s="87">
        <v>-0.38861834000000001</v>
      </c>
      <c r="F1126" s="86">
        <v>0</v>
      </c>
      <c r="G1126" s="87">
        <v>-0.38861834000000001</v>
      </c>
      <c r="H1126" s="87">
        <v>0</v>
      </c>
      <c r="I1126" s="87">
        <v>0</v>
      </c>
      <c r="J1126" s="86">
        <v>0</v>
      </c>
    </row>
    <row r="1127" spans="1:10" x14ac:dyDescent="0.25">
      <c r="A1127">
        <f t="shared" si="18"/>
        <v>14</v>
      </c>
      <c r="B1127" s="131">
        <v>44013</v>
      </c>
      <c r="C1127" s="86" t="s">
        <v>153</v>
      </c>
      <c r="D1127" s="86" t="s">
        <v>55</v>
      </c>
      <c r="E1127" s="87">
        <v>1.87877297</v>
      </c>
      <c r="F1127" s="86">
        <v>0</v>
      </c>
      <c r="G1127" s="87">
        <v>1.87877297</v>
      </c>
      <c r="H1127" s="87">
        <v>0</v>
      </c>
      <c r="I1127" s="87">
        <v>0</v>
      </c>
      <c r="J1127" s="86">
        <v>0</v>
      </c>
    </row>
    <row r="1128" spans="1:10" x14ac:dyDescent="0.25">
      <c r="A1128">
        <f t="shared" si="18"/>
        <v>14</v>
      </c>
      <c r="B1128" s="131">
        <v>44013</v>
      </c>
      <c r="C1128" s="86" t="s">
        <v>154</v>
      </c>
      <c r="D1128" s="86" t="s">
        <v>55</v>
      </c>
      <c r="E1128" s="87">
        <v>-0.66007927</v>
      </c>
      <c r="F1128" s="86">
        <v>0</v>
      </c>
      <c r="G1128" s="87">
        <v>-0.66007927</v>
      </c>
      <c r="H1128" s="87">
        <v>0</v>
      </c>
      <c r="I1128" s="87">
        <v>0</v>
      </c>
      <c r="J1128" s="86">
        <v>0</v>
      </c>
    </row>
    <row r="1129" spans="1:10" x14ac:dyDescent="0.25">
      <c r="A1129">
        <f t="shared" si="18"/>
        <v>14</v>
      </c>
      <c r="B1129" s="131">
        <v>44013</v>
      </c>
      <c r="C1129" s="86" t="s">
        <v>155</v>
      </c>
      <c r="D1129" s="86" t="s">
        <v>55</v>
      </c>
      <c r="E1129" s="87">
        <v>-0.81948966999999995</v>
      </c>
      <c r="F1129" s="86">
        <v>0</v>
      </c>
      <c r="G1129" s="87">
        <v>-0.81948966999999995</v>
      </c>
      <c r="H1129" s="87">
        <v>1.26E-2</v>
      </c>
      <c r="I1129" s="87">
        <v>-1.0325569841999999E-2</v>
      </c>
      <c r="J1129" s="86">
        <v>0</v>
      </c>
    </row>
    <row r="1130" spans="1:10" x14ac:dyDescent="0.25">
      <c r="A1130">
        <f t="shared" si="18"/>
        <v>14</v>
      </c>
      <c r="B1130" s="131">
        <v>44013</v>
      </c>
      <c r="C1130" s="86" t="s">
        <v>156</v>
      </c>
      <c r="D1130" s="86" t="s">
        <v>55</v>
      </c>
      <c r="E1130" s="87">
        <v>-0.39920402999999999</v>
      </c>
      <c r="F1130" s="86">
        <v>0</v>
      </c>
      <c r="G1130" s="87">
        <v>-0.39920402999999999</v>
      </c>
      <c r="H1130" s="87">
        <v>0</v>
      </c>
      <c r="I1130" s="87">
        <v>0</v>
      </c>
      <c r="J1130" s="86">
        <v>0</v>
      </c>
    </row>
    <row r="1131" spans="1:10" x14ac:dyDescent="0.25">
      <c r="A1131">
        <f t="shared" si="18"/>
        <v>14</v>
      </c>
      <c r="B1131" s="131">
        <v>44044</v>
      </c>
      <c r="C1131" s="86" t="s">
        <v>153</v>
      </c>
      <c r="D1131" s="86" t="s">
        <v>55</v>
      </c>
      <c r="E1131" s="87">
        <v>1.8673131700000001</v>
      </c>
      <c r="F1131" s="86">
        <v>0</v>
      </c>
      <c r="G1131" s="87">
        <v>1.8673131700000001</v>
      </c>
      <c r="H1131" s="87">
        <v>0</v>
      </c>
      <c r="I1131" s="87">
        <v>0</v>
      </c>
      <c r="J1131" s="86">
        <v>0</v>
      </c>
    </row>
    <row r="1132" spans="1:10" x14ac:dyDescent="0.25">
      <c r="A1132">
        <f t="shared" si="18"/>
        <v>14</v>
      </c>
      <c r="B1132" s="131">
        <v>44044</v>
      </c>
      <c r="C1132" s="86" t="s">
        <v>154</v>
      </c>
      <c r="D1132" s="86" t="s">
        <v>55</v>
      </c>
      <c r="E1132" s="87">
        <v>-0.65605303999999998</v>
      </c>
      <c r="F1132" s="86">
        <v>0</v>
      </c>
      <c r="G1132" s="87">
        <v>-0.65605303999999998</v>
      </c>
      <c r="H1132" s="87">
        <v>0</v>
      </c>
      <c r="I1132" s="87">
        <v>0</v>
      </c>
      <c r="J1132" s="86">
        <v>0</v>
      </c>
    </row>
    <row r="1133" spans="1:10" x14ac:dyDescent="0.25">
      <c r="A1133">
        <f t="shared" si="18"/>
        <v>14</v>
      </c>
      <c r="B1133" s="131">
        <v>44044</v>
      </c>
      <c r="C1133" s="86" t="s">
        <v>155</v>
      </c>
      <c r="D1133" s="86" t="s">
        <v>55</v>
      </c>
      <c r="E1133" s="87">
        <v>-0.81449108999999997</v>
      </c>
      <c r="F1133" s="86">
        <v>0</v>
      </c>
      <c r="G1133" s="87">
        <v>-0.81449108999999997</v>
      </c>
      <c r="H1133" s="87">
        <v>1.26E-2</v>
      </c>
      <c r="I1133" s="87">
        <v>-1.0262587734E-2</v>
      </c>
      <c r="J1133" s="86">
        <v>0</v>
      </c>
    </row>
    <row r="1134" spans="1:10" x14ac:dyDescent="0.25">
      <c r="A1134">
        <f t="shared" si="18"/>
        <v>14</v>
      </c>
      <c r="B1134" s="131">
        <v>44044</v>
      </c>
      <c r="C1134" s="86" t="s">
        <v>156</v>
      </c>
      <c r="D1134" s="86" t="s">
        <v>55</v>
      </c>
      <c r="E1134" s="87">
        <v>-0.39676904000000002</v>
      </c>
      <c r="F1134" s="86">
        <v>0</v>
      </c>
      <c r="G1134" s="87">
        <v>-0.39676904000000002</v>
      </c>
      <c r="H1134" s="87">
        <v>0</v>
      </c>
      <c r="I1134" s="87">
        <v>0</v>
      </c>
      <c r="J1134" s="86">
        <v>0</v>
      </c>
    </row>
    <row r="1135" spans="1:10" x14ac:dyDescent="0.25">
      <c r="A1135">
        <f t="shared" si="18"/>
        <v>14</v>
      </c>
      <c r="B1135" s="131">
        <v>44075</v>
      </c>
      <c r="C1135" s="86" t="s">
        <v>153</v>
      </c>
      <c r="D1135" s="86" t="s">
        <v>55</v>
      </c>
      <c r="E1135" s="87">
        <v>1.7960434000000001</v>
      </c>
      <c r="F1135" s="86">
        <v>0</v>
      </c>
      <c r="G1135" s="87">
        <v>1.7960434000000001</v>
      </c>
      <c r="H1135" s="87">
        <v>0</v>
      </c>
      <c r="I1135" s="87">
        <v>0</v>
      </c>
      <c r="J1135" s="86">
        <v>0</v>
      </c>
    </row>
    <row r="1136" spans="1:10" x14ac:dyDescent="0.25">
      <c r="A1136">
        <f t="shared" si="18"/>
        <v>14</v>
      </c>
      <c r="B1136" s="131">
        <v>44075</v>
      </c>
      <c r="C1136" s="86" t="s">
        <v>154</v>
      </c>
      <c r="D1136" s="86" t="s">
        <v>55</v>
      </c>
      <c r="E1136" s="87">
        <v>-0.63101344999999998</v>
      </c>
      <c r="F1136" s="86">
        <v>0</v>
      </c>
      <c r="G1136" s="87">
        <v>-0.63101344999999998</v>
      </c>
      <c r="H1136" s="87">
        <v>0</v>
      </c>
      <c r="I1136" s="87">
        <v>0</v>
      </c>
      <c r="J1136" s="86">
        <v>0</v>
      </c>
    </row>
    <row r="1137" spans="1:10" x14ac:dyDescent="0.25">
      <c r="A1137">
        <f t="shared" si="18"/>
        <v>14</v>
      </c>
      <c r="B1137" s="131">
        <v>44075</v>
      </c>
      <c r="C1137" s="86" t="s">
        <v>155</v>
      </c>
      <c r="D1137" s="86" t="s">
        <v>55</v>
      </c>
      <c r="E1137" s="87">
        <v>-0.7834044</v>
      </c>
      <c r="F1137" s="86">
        <v>0</v>
      </c>
      <c r="G1137" s="87">
        <v>-0.7834044</v>
      </c>
      <c r="H1137" s="87">
        <v>1.26E-2</v>
      </c>
      <c r="I1137" s="87">
        <v>-9.8708954399999993E-3</v>
      </c>
      <c r="J1137" s="86">
        <v>0</v>
      </c>
    </row>
    <row r="1138" spans="1:10" x14ac:dyDescent="0.25">
      <c r="A1138">
        <f t="shared" si="18"/>
        <v>14</v>
      </c>
      <c r="B1138" s="131">
        <v>44075</v>
      </c>
      <c r="C1138" s="86" t="s">
        <v>156</v>
      </c>
      <c r="D1138" s="86" t="s">
        <v>55</v>
      </c>
      <c r="E1138" s="87">
        <v>-0.38162554999999998</v>
      </c>
      <c r="F1138" s="86">
        <v>0</v>
      </c>
      <c r="G1138" s="87">
        <v>-0.38162554999999998</v>
      </c>
      <c r="H1138" s="87">
        <v>0</v>
      </c>
      <c r="I1138" s="87">
        <v>0</v>
      </c>
      <c r="J1138" s="86">
        <v>0</v>
      </c>
    </row>
    <row r="1139" spans="1:10" x14ac:dyDescent="0.25">
      <c r="A1139">
        <f t="shared" si="18"/>
        <v>14</v>
      </c>
      <c r="B1139" s="131">
        <v>44105</v>
      </c>
      <c r="C1139" s="86" t="s">
        <v>153</v>
      </c>
      <c r="D1139" s="86" t="s">
        <v>55</v>
      </c>
      <c r="E1139" s="87">
        <v>1.8449328300000001</v>
      </c>
      <c r="F1139" s="86">
        <v>0</v>
      </c>
      <c r="G1139" s="87">
        <v>1.8449328300000001</v>
      </c>
      <c r="H1139" s="87">
        <v>0</v>
      </c>
      <c r="I1139" s="87">
        <v>0</v>
      </c>
      <c r="J1139" s="86">
        <v>0</v>
      </c>
    </row>
    <row r="1140" spans="1:10" x14ac:dyDescent="0.25">
      <c r="A1140">
        <f t="shared" si="18"/>
        <v>14</v>
      </c>
      <c r="B1140" s="131">
        <v>44105</v>
      </c>
      <c r="C1140" s="86" t="s">
        <v>154</v>
      </c>
      <c r="D1140" s="86" t="s">
        <v>55</v>
      </c>
      <c r="E1140" s="87">
        <v>-0.64819002999999997</v>
      </c>
      <c r="F1140" s="86">
        <v>0</v>
      </c>
      <c r="G1140" s="87">
        <v>-0.64819002999999997</v>
      </c>
      <c r="H1140" s="87">
        <v>0</v>
      </c>
      <c r="I1140" s="87">
        <v>0</v>
      </c>
      <c r="J1140" s="86">
        <v>0</v>
      </c>
    </row>
    <row r="1141" spans="1:10" x14ac:dyDescent="0.25">
      <c r="A1141">
        <f t="shared" si="18"/>
        <v>14</v>
      </c>
      <c r="B1141" s="131">
        <v>44105</v>
      </c>
      <c r="C1141" s="86" t="s">
        <v>155</v>
      </c>
      <c r="D1141" s="86" t="s">
        <v>55</v>
      </c>
      <c r="E1141" s="87">
        <v>-0.80472916000000005</v>
      </c>
      <c r="F1141" s="86">
        <v>0</v>
      </c>
      <c r="G1141" s="87">
        <v>-0.80472916000000005</v>
      </c>
      <c r="H1141" s="87">
        <v>1.26E-2</v>
      </c>
      <c r="I1141" s="87">
        <v>-1.0139587416E-2</v>
      </c>
      <c r="J1141" s="86">
        <v>0</v>
      </c>
    </row>
    <row r="1142" spans="1:10" x14ac:dyDescent="0.25">
      <c r="A1142">
        <f t="shared" si="18"/>
        <v>14</v>
      </c>
      <c r="B1142" s="131">
        <v>44105</v>
      </c>
      <c r="C1142" s="86" t="s">
        <v>156</v>
      </c>
      <c r="D1142" s="86" t="s">
        <v>55</v>
      </c>
      <c r="E1142" s="87">
        <v>-0.39201364</v>
      </c>
      <c r="F1142" s="86">
        <v>0</v>
      </c>
      <c r="G1142" s="87">
        <v>-0.39201364</v>
      </c>
      <c r="H1142" s="87">
        <v>0</v>
      </c>
      <c r="I1142" s="87">
        <v>0</v>
      </c>
      <c r="J1142" s="86">
        <v>0</v>
      </c>
    </row>
    <row r="1143" spans="1:10" x14ac:dyDescent="0.25">
      <c r="A1143">
        <f t="shared" si="18"/>
        <v>14</v>
      </c>
      <c r="B1143" s="131">
        <v>44136</v>
      </c>
      <c r="C1143" s="86" t="s">
        <v>153</v>
      </c>
      <c r="D1143" s="86" t="s">
        <v>55</v>
      </c>
      <c r="E1143" s="87">
        <v>1.7744951499999999</v>
      </c>
      <c r="F1143" s="86">
        <v>0</v>
      </c>
      <c r="G1143" s="87">
        <v>1.7744951499999999</v>
      </c>
      <c r="H1143" s="87">
        <v>0</v>
      </c>
      <c r="I1143" s="87">
        <v>0</v>
      </c>
      <c r="J1143" s="86">
        <v>0</v>
      </c>
    </row>
    <row r="1144" spans="1:10" x14ac:dyDescent="0.25">
      <c r="A1144">
        <f t="shared" si="18"/>
        <v>14</v>
      </c>
      <c r="B1144" s="131">
        <v>44136</v>
      </c>
      <c r="C1144" s="86" t="s">
        <v>154</v>
      </c>
      <c r="D1144" s="86" t="s">
        <v>55</v>
      </c>
      <c r="E1144" s="87">
        <v>-0.62344279000000002</v>
      </c>
      <c r="F1144" s="86">
        <v>0</v>
      </c>
      <c r="G1144" s="87">
        <v>-0.62344279000000002</v>
      </c>
      <c r="H1144" s="87">
        <v>0</v>
      </c>
      <c r="I1144" s="87">
        <v>0</v>
      </c>
      <c r="J1144" s="86">
        <v>0</v>
      </c>
    </row>
    <row r="1145" spans="1:10" x14ac:dyDescent="0.25">
      <c r="A1145">
        <f t="shared" si="18"/>
        <v>14</v>
      </c>
      <c r="B1145" s="131">
        <v>44136</v>
      </c>
      <c r="C1145" s="86" t="s">
        <v>155</v>
      </c>
      <c r="D1145" s="86" t="s">
        <v>55</v>
      </c>
      <c r="E1145" s="87">
        <v>-0.77400541</v>
      </c>
      <c r="F1145" s="86">
        <v>0</v>
      </c>
      <c r="G1145" s="87">
        <v>-0.77400541</v>
      </c>
      <c r="H1145" s="87">
        <v>1.26E-2</v>
      </c>
      <c r="I1145" s="87">
        <v>-9.7524681660000005E-3</v>
      </c>
      <c r="J1145" s="86">
        <v>0</v>
      </c>
    </row>
    <row r="1146" spans="1:10" x14ac:dyDescent="0.25">
      <c r="A1146">
        <f t="shared" si="18"/>
        <v>14</v>
      </c>
      <c r="B1146" s="131">
        <v>44136</v>
      </c>
      <c r="C1146" s="86" t="s">
        <v>156</v>
      </c>
      <c r="D1146" s="86" t="s">
        <v>55</v>
      </c>
      <c r="E1146" s="87">
        <v>-0.37704694999999999</v>
      </c>
      <c r="F1146" s="86">
        <v>0</v>
      </c>
      <c r="G1146" s="87">
        <v>-0.37704694999999999</v>
      </c>
      <c r="H1146" s="87">
        <v>0</v>
      </c>
      <c r="I1146" s="87">
        <v>0</v>
      </c>
      <c r="J1146" s="86">
        <v>0</v>
      </c>
    </row>
    <row r="1147" spans="1:10" x14ac:dyDescent="0.25">
      <c r="A1147">
        <f t="shared" si="18"/>
        <v>14</v>
      </c>
      <c r="B1147" s="131">
        <v>44166</v>
      </c>
      <c r="C1147" s="86" t="s">
        <v>153</v>
      </c>
      <c r="D1147" s="86" t="s">
        <v>55</v>
      </c>
      <c r="E1147" s="87">
        <v>1.82277603</v>
      </c>
      <c r="F1147" s="86">
        <v>0</v>
      </c>
      <c r="G1147" s="87">
        <v>1.82277603</v>
      </c>
      <c r="H1147" s="87">
        <v>0</v>
      </c>
      <c r="I1147" s="87">
        <v>0</v>
      </c>
      <c r="J1147" s="86">
        <v>0</v>
      </c>
    </row>
    <row r="1148" spans="1:10" x14ac:dyDescent="0.25">
      <c r="A1148">
        <f t="shared" si="18"/>
        <v>14</v>
      </c>
      <c r="B1148" s="131">
        <v>44166</v>
      </c>
      <c r="C1148" s="86" t="s">
        <v>154</v>
      </c>
      <c r="D1148" s="86" t="s">
        <v>55</v>
      </c>
      <c r="E1148" s="87">
        <v>-0.64040556999999998</v>
      </c>
      <c r="F1148" s="86">
        <v>0</v>
      </c>
      <c r="G1148" s="87">
        <v>-0.64040556999999998</v>
      </c>
      <c r="H1148" s="87">
        <v>0</v>
      </c>
      <c r="I1148" s="87">
        <v>0</v>
      </c>
      <c r="J1148" s="86">
        <v>0</v>
      </c>
    </row>
    <row r="1149" spans="1:10" x14ac:dyDescent="0.25">
      <c r="A1149">
        <f t="shared" si="18"/>
        <v>14</v>
      </c>
      <c r="B1149" s="131">
        <v>44166</v>
      </c>
      <c r="C1149" s="86" t="s">
        <v>155</v>
      </c>
      <c r="D1149" s="86" t="s">
        <v>55</v>
      </c>
      <c r="E1149" s="87">
        <v>-0.79506473</v>
      </c>
      <c r="F1149" s="86">
        <v>0</v>
      </c>
      <c r="G1149" s="87">
        <v>-0.79506473</v>
      </c>
      <c r="H1149" s="87">
        <v>1.26E-2</v>
      </c>
      <c r="I1149" s="87">
        <v>-1.0017815598E-2</v>
      </c>
      <c r="J1149" s="86">
        <v>0</v>
      </c>
    </row>
    <row r="1150" spans="1:10" x14ac:dyDescent="0.25">
      <c r="A1150">
        <f t="shared" si="18"/>
        <v>14</v>
      </c>
      <c r="B1150" s="131">
        <v>44166</v>
      </c>
      <c r="C1150" s="86" t="s">
        <v>156</v>
      </c>
      <c r="D1150" s="86" t="s">
        <v>55</v>
      </c>
      <c r="E1150" s="87">
        <v>-0.38730573000000001</v>
      </c>
      <c r="F1150" s="86">
        <v>0</v>
      </c>
      <c r="G1150" s="87">
        <v>-0.38730573000000001</v>
      </c>
      <c r="H1150" s="87">
        <v>0</v>
      </c>
      <c r="I1150" s="87">
        <v>0</v>
      </c>
      <c r="J1150" s="86">
        <v>0</v>
      </c>
    </row>
  </sheetData>
  <autoFilter ref="A3:X587">
    <filterColumn colId="0">
      <filters>
        <filter val="14"/>
      </filters>
    </filterColumn>
  </autoFilter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86" customWidth="1"/>
    <col min="3" max="3" width="25.88671875" style="86" customWidth="1"/>
    <col min="4" max="4" width="9.6640625" style="87" customWidth="1"/>
    <col min="5" max="5" width="13.88671875" customWidth="1"/>
    <col min="6" max="6" width="12.5546875" customWidth="1"/>
    <col min="7" max="7" width="6.33203125" customWidth="1"/>
    <col min="8" max="8" width="8.109375" bestFit="1" customWidth="1"/>
    <col min="9" max="9" width="8.109375" customWidth="1"/>
    <col min="10" max="10" width="8.5546875" customWidth="1"/>
    <col min="11" max="11" width="8.88671875" customWidth="1"/>
    <col min="12" max="13" width="8.109375" customWidth="1"/>
    <col min="14" max="14" width="7.6640625" customWidth="1"/>
    <col min="15" max="15" width="8.109375" customWidth="1"/>
    <col min="16" max="16" width="7.6640625" customWidth="1"/>
    <col min="17" max="17" width="13.88671875" customWidth="1"/>
    <col min="18" max="18" width="5" customWidth="1"/>
  </cols>
  <sheetData>
    <row r="1" spans="1:24" ht="16.2" thickBot="1" x14ac:dyDescent="0.3">
      <c r="A1" t="s">
        <v>131</v>
      </c>
      <c r="B1" s="90" t="s">
        <v>132</v>
      </c>
      <c r="C1" s="57" t="s">
        <v>41</v>
      </c>
      <c r="D1" s="56">
        <f>SUM(D4:D65536)</f>
        <v>0</v>
      </c>
    </row>
    <row r="2" spans="1:24" x14ac:dyDescent="0.25">
      <c r="B2" s="59" t="s">
        <v>3</v>
      </c>
      <c r="C2" s="9"/>
      <c r="D2" s="79" t="s">
        <v>5</v>
      </c>
    </row>
    <row r="3" spans="1:24" s="13" customFormat="1" ht="13.8" thickBot="1" x14ac:dyDescent="0.3">
      <c r="A3" s="13" t="s">
        <v>20</v>
      </c>
      <c r="B3" s="61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Havlíček Jan</cp:lastModifiedBy>
  <cp:lastPrinted>2002-03-18T19:48:42Z</cp:lastPrinted>
  <dcterms:created xsi:type="dcterms:W3CDTF">1998-02-25T20:12:16Z</dcterms:created>
  <dcterms:modified xsi:type="dcterms:W3CDTF">2023-09-10T15:27:41Z</dcterms:modified>
</cp:coreProperties>
</file>